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0.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xl/externalLinks/externalLink9.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SESORA DE PLANEACION\PLAN DE ACCION 2016\"/>
    </mc:Choice>
  </mc:AlternateContent>
  <bookViews>
    <workbookView xWindow="0" yWindow="0" windowWidth="28800" windowHeight="11835" activeTab="8"/>
  </bookViews>
  <sheets>
    <sheet name="Subdirección CI" sheetId="11" r:id="rId1"/>
    <sheet name="SG Inv. Salud Ocupacion" sheetId="10" r:id="rId2"/>
    <sheet name="SG Inv Informática" sheetId="9" r:id="rId3"/>
    <sheet name="SG Inv. Inmuebles  " sheetId="8" r:id="rId4"/>
    <sheet name="SG Inv Asesorias" sheetId="7" r:id="rId5"/>
    <sheet name="CEA CI" sheetId="6" r:id="rId6"/>
    <sheet name="SSA CI" sheetId="5" r:id="rId7"/>
    <sheet name="Teleco CI" sheetId="4" r:id="rId8"/>
    <sheet name="DDA CI" sheetId="3" r:id="rId9"/>
    <sheet name="DSSA CI" sheetId="2" r:id="rId10"/>
    <sheet name="Hoja1" sheetId="1"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8" hidden="1">'DDA CI'!$B$4:$J$161</definedName>
    <definedName name="_xlnm.Print_Area" localSheetId="8">'DDA CI'!$A$1:$J$163</definedName>
    <definedName name="_xlnm.Print_Titles" localSheetId="1">'SG Inv. Salud Ocupacion'!$4:$6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9" i="10" l="1"/>
  <c r="E105" i="10"/>
  <c r="E97" i="10"/>
  <c r="E89" i="10"/>
  <c r="E81" i="10"/>
  <c r="E73" i="10"/>
  <c r="E67" i="10"/>
  <c r="E59" i="10"/>
  <c r="E57" i="10"/>
  <c r="E49" i="10"/>
  <c r="E42" i="10"/>
  <c r="E34" i="10"/>
  <c r="E26" i="10"/>
  <c r="E19" i="10"/>
  <c r="E15" i="10"/>
  <c r="E7" i="10"/>
  <c r="E38" i="9"/>
  <c r="E36" i="9"/>
  <c r="E35" i="9"/>
  <c r="E34" i="9" s="1"/>
  <c r="E32" i="9"/>
  <c r="E58" i="9" s="1"/>
  <c r="E28" i="9"/>
  <c r="E26" i="9"/>
  <c r="E13" i="9"/>
  <c r="E11" i="9"/>
  <c r="E8" i="9"/>
  <c r="E7" i="9" s="1"/>
  <c r="E30" i="9" s="1"/>
  <c r="E11" i="7"/>
  <c r="E34" i="5"/>
  <c r="E7" i="5"/>
  <c r="E54" i="4"/>
  <c r="E52" i="4"/>
  <c r="E50" i="4"/>
  <c r="E46" i="4"/>
  <c r="E59" i="4" s="1"/>
  <c r="E34" i="4"/>
  <c r="E31" i="4"/>
  <c r="E23" i="4"/>
  <c r="E20" i="4"/>
  <c r="E17" i="4"/>
  <c r="E11" i="4"/>
  <c r="E7" i="4"/>
  <c r="E161" i="3"/>
</calcChain>
</file>

<file path=xl/comments1.xml><?xml version="1.0" encoding="utf-8"?>
<comments xmlns="http://schemas.openxmlformats.org/spreadsheetml/2006/main">
  <authors>
    <author>Cenaida Jerez Ruiz</author>
  </authors>
  <commentList>
    <comment ref="C11" authorId="0" shapeId="0">
      <text>
        <r>
          <rPr>
            <b/>
            <sz val="9"/>
            <color indexed="81"/>
            <rFont val="Tahoma"/>
            <family val="2"/>
          </rPr>
          <t xml:space="preserve">Estos recursos se encuentran parametrizados en suifp en la activ materiales </t>
        </r>
        <r>
          <rPr>
            <sz val="9"/>
            <color indexed="81"/>
            <rFont val="Tahoma"/>
            <family val="2"/>
          </rPr>
          <t xml:space="preserve">
</t>
        </r>
      </text>
    </comment>
    <comment ref="C21" authorId="0" shapeId="0">
      <text>
        <r>
          <rPr>
            <b/>
            <sz val="9"/>
            <color indexed="81"/>
            <rFont val="Tahoma"/>
            <family val="2"/>
          </rPr>
          <t xml:space="preserve">Estos recursos se encuentran parametrizados en suifp en la activ materiales </t>
        </r>
        <r>
          <rPr>
            <sz val="9"/>
            <color indexed="81"/>
            <rFont val="Tahoma"/>
            <family val="2"/>
          </rPr>
          <t xml:space="preserve">
</t>
        </r>
      </text>
    </comment>
  </commentList>
</comments>
</file>

<file path=xl/sharedStrings.xml><?xml version="1.0" encoding="utf-8"?>
<sst xmlns="http://schemas.openxmlformats.org/spreadsheetml/2006/main" count="1512" uniqueCount="431">
  <si>
    <t>AERONAUTICA CIVIL
Cronogramas de Inversión
Dependencia: DIRECCION DE SEGURIDAD Y SUPERVISION AEROPORTUARIA</t>
  </si>
  <si>
    <t>PROYECTO DE INVERSION</t>
  </si>
  <si>
    <t>OBJETO DEL PROCESO  (*)</t>
  </si>
  <si>
    <t>UBICACIÓN 
(sitio donde se desarrolla el gasto)</t>
  </si>
  <si>
    <t>VALOR ESITMADO DEL PROCESO (millones)</t>
  </si>
  <si>
    <t>REQUIERE TRÁMITES PRESUPUESTALES ANTE LA OAP (VIGENCIAS FUTURAS, TRASLADOS)</t>
  </si>
  <si>
    <t>SE ENCUENTRA INCLUIDO EN EL PLAN DE NAVEGACION AEREA PARA COLOMBIA</t>
  </si>
  <si>
    <t>EJECUCIÓN DEL PROCESO</t>
  </si>
  <si>
    <t>SI, NO o No Aplica</t>
  </si>
  <si>
    <t>Fecha estimada de inicio de proceso precontractual</t>
  </si>
  <si>
    <t xml:space="preserve">Fecha de Inicio </t>
  </si>
  <si>
    <t>Fecha de Finalización</t>
  </si>
  <si>
    <t>213608002 ADQUISICIÓN DE EQUIPOS DE PROTECCIÓN Y EXTINCIÓN DE INCENDIOS BÚSQUEDA Y RESCATE.</t>
  </si>
  <si>
    <t>CONTRATAR LA ADQUISICION DE MAQUINAS DE EXTINCION DE INCENDIOS (DE 1500 GL DE CAPACIDAD MIN) AEPTOS ARMENIA,TAME Y LETICIA. P.E. 1 año a partir suscripción acta inicio previo cumplimiento requisitos exigidos ejecución cto</t>
  </si>
  <si>
    <t>Armenia, Tame y Leticia</t>
  </si>
  <si>
    <t>No Aplica</t>
  </si>
  <si>
    <t>SI</t>
  </si>
  <si>
    <t xml:space="preserve">Nota: Está contratado desde el 2015 y tiene vigencia futura 2016. </t>
  </si>
  <si>
    <t xml:space="preserve">Adición Equipos, herramientas y elementos de protección personal para el SEI SAR. </t>
  </si>
  <si>
    <t>Aeropuertos a Nivel Nacional</t>
  </si>
  <si>
    <t>Febrero 22/16</t>
  </si>
  <si>
    <t>Mayo de 2016</t>
  </si>
  <si>
    <t>Octubre de 2016</t>
  </si>
  <si>
    <t>213608003 MANTENIMIENTO Y CONSERVACIÓN DE EQUIPOS DE EXTINCIÓN DE INCENDIOS Y BUSQUEDA Y RESCATE</t>
  </si>
  <si>
    <t>CONTRATAR EL MANTENIMIENTO DE MAQUINAS DE BOMBEROS GRAN CAPACIDAD. P.E. 15 meses a partir acta inicio previo cumplimiento de requisitos exigidos para la ejecucion del contrato.</t>
  </si>
  <si>
    <t>Mantenimiento preventivo y correctivo de equipos, vehículos y máquinas de intervención rápida</t>
  </si>
  <si>
    <t>213608014 MANTENIMIENTO Y CONSERVACION DE EQUIPOS DE SEGURIDAD AEROPORTUARIA.</t>
  </si>
  <si>
    <t xml:space="preserve">Mantenimiento  Preventivo y Correctivo para la operacion y funcionamiento de los  equipos de control de  accesos deteccion de incendios y sensorizacion de la malla perimetral </t>
  </si>
  <si>
    <t xml:space="preserve">Ubicados en las regionales  Atlantico, Antioquia y Meta </t>
  </si>
  <si>
    <t>No aplica</t>
  </si>
  <si>
    <t>Marzo  de 2016</t>
  </si>
  <si>
    <t>Junio de 2016</t>
  </si>
  <si>
    <t>Diciembre15 2016</t>
  </si>
  <si>
    <t>Mantenimiento corrctivo y preventivo para los equipos de Rayos X Marca L3 utilizados en los aeropuertos de: Armenia, arauca, Buenaventura, yopal, Mitu, Puerto carreño, Ibague, Neiva, Popayan, San Andres y Repuestos imprevistos en el nivel central</t>
  </si>
  <si>
    <t xml:space="preserve"> Aeropuertos de: Armenia, arauca, Buenaventura, yopal, Mitu, Puerto carreño, Ibague, Neiva, Popayan, San Andres y Repuestos imprevistos en el nivel central</t>
  </si>
  <si>
    <t>Mantenimiento corrctivo y preventivo para los equipos de Rayos X Marca Rapiscan y Arcos Detectores de Metal ubicados en los  aeropuertos de:  Arauca, , Cali, Florencia, Ibague, Ipiales,Mitu, Neiva, Pasto, Popayan, Tolu, Villavicencio, Yopal y Bogota en el CEA, CNA, NEEA, CGAC y  Repuestos imprevistos en el nivel central</t>
  </si>
  <si>
    <t>Aaeropuertos de:  Arauca, , Cali, Florencia, Ibague, Ipiales,Mitu, Neiva, Pasto, Popayan, Tolu, Villavicencio, Yopal y Bogota en el CEA, CNA, NEEA, CGAC y  Repuestos imprevistos en el nivel central</t>
  </si>
  <si>
    <t>Contratar el Mantenimiento Preventivo y correctivo  para los  Circuitos Cerrados de Television utilizados en los  aeropuertos de: Ibague, Leticia, Ipiales, Pasto Yopal, CNA, Tumaco, Arauca, Neiva, Buenaventura,San Andres,  Puerto asis, Florencia, Almacen General, CEA,Centros de Control de los Aeropueros de Villavicencio, Barranquilla, Cali,Rionegro,   con su correspondiente KIT de Repuestos en el Nivel Central.</t>
  </si>
  <si>
    <t>aeropuertos de: Ibague, Leticia, Ipiales, Pasto Yopal, CNA, Tumaco, Arauca, Neiva, Buenaventura,San Andres,  Puerto asis, Florencia, Almacen General, CEA,Centros de Control de los Aeropueros de Villavicencio, Barranquilla, Cali,Rionegro,   con su correspondiente KIT de Repuestos en el Nivel Central.</t>
  </si>
  <si>
    <t>Contratar la prestacion del servicio del mantenimiento preventivo y correcyivo para los sistemas de identificacion de los aeropuertos de ,    Armenia, Leticia, pasto, Villavicencio, Tame E Insumos y repuestos en el Nivel central para todos los aeropuertos con suistemas de identificacion</t>
  </si>
  <si>
    <t>aeropuertos de ,    Armenia, Leticia, pasto, Villavicencio, Tame E Insumos y repuestos en el Nivel central para todos los aeropuertos con suistemas de identificacion</t>
  </si>
  <si>
    <t>213608008 ADQUISICION Y RENOVACION DE EQUIPOS Y ELEMENTOS PARA LA SEGURIDAD EN AEROPUERTOS.</t>
  </si>
  <si>
    <t>Contratar la Adquisicion  Instalacion y Puesta  en  Marcha  de Sistemas y equipos de Inspeccion  Maquinas Rayos X para euipaje de mano y Arcos detectores de Metales para los Aeropuertos de:Pitalito,Florencia, Tolu, Armenia, Ocaña, San Andres, Villa Garzon,</t>
  </si>
  <si>
    <t xml:space="preserve"> Aeropuertos de:Pitalito,Florencia, Tolu, Armenia, Ocaña, San Andres, Villa Garzon,</t>
  </si>
  <si>
    <t>Marzop 2016</t>
  </si>
  <si>
    <t>Contratar la Adquisicion  Instalacion y Puesta  en  Marcha  de Sistemas de identificacion  para los Aeropuertos de Arauca, Florencia. Ipiales,  Neiva, Popayan,Puerto asis, Yopal, san Andres,Ibage , y Direccion de Seguridad y Supervision Aeroportuaria</t>
  </si>
  <si>
    <t>Aeropuertos de Arauca, Florencia. Ipiales,  Neiva, Popayan,Puerto asis, Yopal, san Andres,Ibage , y Direccion de Seguridad y Supervision Aeroportuaria</t>
  </si>
  <si>
    <t>2136080034 ADQUISICION DE SERVICIOS DE SEGURIDAD PARA EL CONTROL Y OPERACION  DE LOS SISTEMAS DE SEGURIDAD AEROPORTUARIO Y AYUDAS A LA NAVEGACION AEREA</t>
  </si>
  <si>
    <t>PRESTACION DE LOS SERVICIOS DE SEGURIDAD  DESTINADO A LA OPERACION DE SEGURIDAD AEROPORTUARIA, PROTECCION DE PERIMETROS Y VIGILANCIA DE ESTACIONES ADMINISTRATIVAS     AERONAUTICAS EN LOS AEROPUERTOS Y AYUDAS A LA ANVEGACION AEREA DE LAS REGIONALES DE ANTIOQUIA, ATLANTICO, CUNDINAMARCA, META, NORTE DE  SANTANDER Y VALLE.</t>
  </si>
  <si>
    <t>Regionales de Antioquia, Atlantico, Cundinamarca, Meta, Norte de santander y Valle y sus aeropuertos y estaciones aeronauticas adscritos</t>
  </si>
  <si>
    <t>Dic 26 de 2016</t>
  </si>
  <si>
    <t>Nota: Las fechas  son las de inicio proceso de  tramite de VF</t>
  </si>
  <si>
    <t>213608031 ADQUISICION DE EQUIPOS Y SERVICIOS MEDICOS PARA SANIDADES AEROPORTUARIAS.</t>
  </si>
  <si>
    <t>Contratar aquisicion equipos medicos</t>
  </si>
  <si>
    <t>Ipiales</t>
  </si>
  <si>
    <t>NO</t>
  </si>
  <si>
    <t>Abril 30/16</t>
  </si>
  <si>
    <t xml:space="preserve">Gastos Operacionales Mantenimiento de Equipos y mantenimiento Ambulancas  Aeropuertros a nivel nacional </t>
  </si>
  <si>
    <t>Neiva, Ibague, Florencia, Puerto Asis, Leticia, Villavicnecio, Yopal, Arauca, Armenia, Pasto, Ipiales, Popayan Tumaco, san andres</t>
  </si>
  <si>
    <t>Marzo 1/16</t>
  </si>
  <si>
    <t>Abril 15/16</t>
  </si>
  <si>
    <t>Contratar servicios médicos y auxiliares de enfermería para las sanidades aeroportuarias de los aeropuertos operados por la U.A.E.A.C. PL 24 MESES CONTADOS DESDE EL 16 DIC/14 HASTA EL 15 DIC/16 PREVIO CUMPLI REQ EXIG EJECUCION CTO</t>
  </si>
  <si>
    <t>Julio 1 /16</t>
  </si>
  <si>
    <t>Julio 1/16</t>
  </si>
  <si>
    <t>octubre 15/16</t>
  </si>
  <si>
    <t xml:space="preserve">AERONAUTICA CIVIL
Cronogramas de Inversión
Dependencia: Dirección de Desarrollo Aeroportuario </t>
  </si>
  <si>
    <t>111608106 CONSTRUCCION DE INFRAESTRUCTURA AEROPORTUARIA A NIVEL NACIONAL</t>
  </si>
  <si>
    <t>CONSTRUCCION DE TORRES DE CONTROL</t>
  </si>
  <si>
    <t>AEROPUERTO IBAGUE</t>
  </si>
  <si>
    <t>PROYECTOS EN EJECUCION. CON VIGENCIAS FUTURAS</t>
  </si>
  <si>
    <t>AEROPUERTO EL YOPAL</t>
  </si>
  <si>
    <t>CONSTRUCCION DE TERMINALES.</t>
  </si>
  <si>
    <t>AEROPUERTO LETICIA</t>
  </si>
  <si>
    <t>AEROPUERTO PASTO</t>
  </si>
  <si>
    <t>CONSTRUCCION DE CUARTELES DE BOMBEROS</t>
  </si>
  <si>
    <t>INTERVENTORIAS</t>
  </si>
  <si>
    <t>AEROPUERTO SANTA MARTA</t>
  </si>
  <si>
    <t>AEROPUERTO AGUACHICA</t>
  </si>
  <si>
    <t>AEROPUERTO PROVIDENCIA</t>
  </si>
  <si>
    <t>AEROPUERTO CUCUTA</t>
  </si>
  <si>
    <t>AEROPUERTO BUCARAMANGA</t>
  </si>
  <si>
    <t>CONSTRUCCION DE INFRAESTRUCTURA COMPLEMENTARIA</t>
  </si>
  <si>
    <t>CONSTRUCCION DE PLATAFORMA</t>
  </si>
  <si>
    <t>CONSTRUCCION DE PISTAS</t>
  </si>
  <si>
    <t>CONSTRUCCIÓN INFRAESTRUCTURA AEROPORTUARIA.</t>
  </si>
  <si>
    <t>EJECUCIÓN, OPERACIÓN Y MANTENIMIENTO DE LAS OBRAS COMPLEMENTARIAS ASOCIADAS AL CONTRATO DE CONCESIÓN DEL AEROPUERTO INTERNACIONAL DE ALFONSO BONILLA ARAGON DE LA CIUDAD DE CALI</t>
  </si>
  <si>
    <t>AEROPUERTO CALI</t>
  </si>
  <si>
    <t>111608505 CONSTRUCION MEJORAMIENTO DE INFRAESTRUCTURA AEROPUERTO EL DORADO</t>
  </si>
  <si>
    <t>CONSTRUCCION DE INFRAESTRUCTURA AEROPORTUARIA</t>
  </si>
  <si>
    <t>AEROPUERTO ELDORADO</t>
  </si>
  <si>
    <t>PROYECTO EN EJECUCION. CON VIGENCIAS FUTURAS</t>
  </si>
  <si>
    <t>INTERVENTORIA CONSTRUCCION INFRAESTRUCTURA AEROPORTUARIA</t>
  </si>
  <si>
    <t>113608002 MEJORAMIENTO Y RECUPERACION ESTACIONES DE RADIOAYUDAS A NIVEL NACIONAL</t>
  </si>
  <si>
    <t>MEJORAMIENTO VIAS DE ACCESO ESTACIONES AERONAUTICAS.</t>
  </si>
  <si>
    <t>NIVEL CENTRAL</t>
  </si>
  <si>
    <t>MANTENIMIENTO VIVIENDA CELADOR Y SALA DE EQUIPOS</t>
  </si>
  <si>
    <t>ASIGNADO REGIONAL VALLE</t>
  </si>
  <si>
    <t>MANTENIMIENTO CASA DE PLANTA Y CUARTOS ELECTRICOS.</t>
  </si>
  <si>
    <t>MANTENIMIENTO GENERAL INFRAESTRUCTURA ESTACIONES AERONAUTICAS</t>
  </si>
  <si>
    <t>ASIGNADO REGIONAL CUNDINAMARCA</t>
  </si>
  <si>
    <t>ASIGNADO REGIONAL ANTIOQUIA</t>
  </si>
  <si>
    <t>ASIGNADO REGIONAL ATLANTICO</t>
  </si>
  <si>
    <t>ASIGNADO REGIONAL NORTE DE SANTANDER</t>
  </si>
  <si>
    <t>ASIGNADO REGIONAL META</t>
  </si>
  <si>
    <t>113608003 MANTENIMIENTO Y CONSERVACION DE LA INFRAESTRUCTURA AEROPORTUARIA.</t>
  </si>
  <si>
    <t>MANTENIMIENTO DE CERRAMIENTOS</t>
  </si>
  <si>
    <t>MANTENIMIENTO DE ZONAS DE SEGURIDAD Y CANALES</t>
  </si>
  <si>
    <t>MANTENIMIENTO DE TORRES DE CONTROL</t>
  </si>
  <si>
    <t>MANTENIMIENTO DE PISTAS.</t>
  </si>
  <si>
    <t>AEROPUERTO NUQUI</t>
  </si>
  <si>
    <t>PROYECTOS EN EJECUCION. CON VIGENCIA 2016</t>
  </si>
  <si>
    <t>AEROPUERTO SAN ANDRES ISLA</t>
  </si>
  <si>
    <t>AEROPUERTO GUAPI</t>
  </si>
  <si>
    <t>AEROPUERTO BARRANCABERMEJA</t>
  </si>
  <si>
    <t>AEROPUERTO FLANDES</t>
  </si>
  <si>
    <t>AEROPUERTO POPAYAN</t>
  </si>
  <si>
    <t>AEROPUERTO TUMACO</t>
  </si>
  <si>
    <t>AEROPUERTO PAZ DE ARIPORO</t>
  </si>
  <si>
    <t>MANTENIMIENTO DE TERMINALES.</t>
  </si>
  <si>
    <t>AEROPUERTO BUENAVENTURA</t>
  </si>
  <si>
    <t>AEROPUERTO CONDOTO</t>
  </si>
  <si>
    <t>AEROPUERTO IPIALES</t>
  </si>
  <si>
    <t>MANTENIMIENTO CUARTELES DE BOMBREROS</t>
  </si>
  <si>
    <t>INTERVENTORIAS.
Grupo 1
Grupo 2
Grupo 3</t>
  </si>
  <si>
    <t>AEROPUERTO BUCARAMANGA (G2)</t>
  </si>
  <si>
    <t>AEROPUERTO PASTO (G1)</t>
  </si>
  <si>
    <t>AEROPUERTO FLANDES (G3)</t>
  </si>
  <si>
    <t>AEROPUERTO POPAYAN (G1)</t>
  </si>
  <si>
    <t>AEROPUERTO TUMACO (G1)</t>
  </si>
  <si>
    <t>AEROPUERTO PAZ DE ARIPORO (G2)</t>
  </si>
  <si>
    <t>AEROPUERTO BUENAVENTURA (G1)</t>
  </si>
  <si>
    <t>AEROPUERTO BARRANCABERMEJA (G2)</t>
  </si>
  <si>
    <t>AEROPUERTO CONDOTO (G3)</t>
  </si>
  <si>
    <t>AEROPUERTO IPIALES (G3)</t>
  </si>
  <si>
    <t>ESTUDIOS Y DISEÑOS</t>
  </si>
  <si>
    <t>APOYAR EN MATERIA TÉCNICA, JURÍDICA, FINANCIERA Y ADMINISTRATIVA LA GERENCIA Y EJECUCIÓN DE LOS PROYECTOS DE MANTENIMIENTO.</t>
  </si>
  <si>
    <t>113608119 ADECUACION MANTENIMIENTO Y MEJORAMIENTO DE LA INFRAESTRUCTURA AMBIENTAL AEROPORTUARIA.</t>
  </si>
  <si>
    <t>MANTENIMIENTO DE SISTEMAS DE TRATAMIENTO DE AGUAS</t>
  </si>
  <si>
    <t>MANTENIMIENTO DE SISTEMAS DE MANEJO Y DISPOSICION DE RESIDUOS SOLIDOS.</t>
  </si>
  <si>
    <t>MANTENIMIENTO DE INSTALACIONES HIDRAULICAS Y SANITARIAS.</t>
  </si>
  <si>
    <t>MEJORAMIENTO DE LOS SISTEMAS DE TRATAMIENTOS DE AGUAS.</t>
  </si>
  <si>
    <t>PROGRAMAS DE CONTROL GEOTECNICO.</t>
  </si>
  <si>
    <t>PROGRAMAS DE MEJORAMIENTO PARA LA PREVENCION DEL PELIGRO AVIARIO.</t>
  </si>
  <si>
    <t>123608001 MEJORAMIENTO Y MANTENIMIENTO DE LA INFRAESTRUCTURA ADMINISTRATIVA A NIVEL NACIONAL</t>
  </si>
  <si>
    <t>MANTENIMIENTO INSTALACIONES ADMINISTRATIVAS</t>
  </si>
  <si>
    <t>INTERVENTORIAS.</t>
  </si>
  <si>
    <t>MEJORAMIENTO INSTALACIONES ADMINISTRATIVAS</t>
  </si>
  <si>
    <t>450608001 LEVANTAMIENTO DE INFORMACION PARA  ESTUDIOS PLANES Y  PROGRAMAS AMBIENTALES</t>
  </si>
  <si>
    <t>ELABORACION DE PROGRAMAS DE MONITOREO DE CALIDAD DE AGUAS, AIRE, RUIDO Y MANEJO DE RESIDUOS SOLIDOS.</t>
  </si>
  <si>
    <t>NOTA (*): SEÑALE EL OBJETO DEL PROCESO, POR EJEMPLO, ADECUACIÓN INSTALACIONES ADMINISTRATIVAS ó RENOVACIÓN DE LICENCIAS TECNOLÓGICAS ó ADQUISICÓN EQUIPO DE TIERRA PARA EL SISTEMA DE INSPECCIÓN EN VUELO</t>
  </si>
  <si>
    <t>AERONAUTICA CIVIL
Cronogramas de Inversión
Dependencia: Dirección de Telecomunicaciones y Ayudas a la Navegación Aérea</t>
  </si>
  <si>
    <t>213608001 ADQUISICION DE EQUIPOS Y SISTEMAS DE ENERGIA SOLAR Y COMERCIAL A NIVEL NACIONAL.</t>
  </si>
  <si>
    <t>ADQUISICION, INSTALACION, CALIBRACION, PRUEBA  Y PUESTA EN FUNCIONAMIENTO SISTEMAS UPS, CARGADORES DE BATERIA, RECTIFICADORES Y/O REACONDICIONAMIENTO.</t>
  </si>
  <si>
    <t>AEROPUERTO DE:  GUAYMARAL, SAN VICENTE DEL CAGUAN, FLORENCIARIOHACHA, VALLEDUPAR, ARMENIA, IPIALES, TUMACO, BUCARAMANGA Y ARAUCA</t>
  </si>
  <si>
    <t>EN EJECUCION</t>
  </si>
  <si>
    <t>ADQUISICION, INSTALACION, CALIBRACION,  PRUEBA Y PUESTA EN FUNCIONAMIENTO DE GRUPOS ELECTROGENOS Y COMPLEMENTARIOS (INCLUYE OBRAS CIVILES) NIVEL NACIONAL.</t>
  </si>
  <si>
    <t>ESTACIONES TUBARA Y CERRO MACO Y AEROPUERTO DE ARAUCA</t>
  </si>
  <si>
    <t>Marzo 1 de 2016</t>
  </si>
  <si>
    <t>Junio 3 de 2016</t>
  </si>
  <si>
    <t>Noviembre 2 de 2016</t>
  </si>
  <si>
    <t>ADQUISICION, INSTALACION, CALIBRACION, PRUEBA Y PUESTA EN FUNCIONAMIENTO DE EQUIPOS Y SUBESTACIONES ELECTRICAS Y COMPLEMENTARIOS.</t>
  </si>
  <si>
    <t>AEROPUERTOS DE BARRANQUILLA Y SAN ANDRES ISLAS</t>
  </si>
  <si>
    <t>Mayo 31 de 2016</t>
  </si>
  <si>
    <t>Septiembre 30 de 2016</t>
  </si>
  <si>
    <t>Marzo 29 de 2017</t>
  </si>
  <si>
    <t>213608004 ADQUISICION SERVICIO RED INTEGRADA DE MICROONDAS, CANALES TELEFONICOS Y TELEGRAFICOS NIVEL NACIONAL.</t>
  </si>
  <si>
    <t>PRESTACION DEL SERVICIO DE COMUNICACIONES POR MICROONDAS, FIBRA OPTICA O SATELITES A NIVEL NACIONAL E INTERNACIONAL.</t>
  </si>
  <si>
    <t>NIVEL CENTRAL Y AEROPUERTO DE SAN ANDRES ISLAS</t>
  </si>
  <si>
    <t>Diciembre 31 de 2016</t>
  </si>
  <si>
    <t>SERVICIO DE CANALES TELEFONICOS Y TELEGRAFICOS NACIONALES E INTERNACIONALES.</t>
  </si>
  <si>
    <t>Febrero 15 de 2016</t>
  </si>
  <si>
    <t>Febrero 29 de 2016</t>
  </si>
  <si>
    <t>ADQUIRIR EL SERVICIO DE ASISTENCIA DURANTE EL PROCESO DE ADQUISICION, INSTALACION Y PUESTA EN FUNCIONAMIENTO Y GESTION DE UNA RED (DIG) DIGITAL EN SURAMERICA</t>
  </si>
  <si>
    <t>NO APLICA</t>
  </si>
  <si>
    <t>PAGO MINISTERIO DE COMUNICACIONES</t>
  </si>
  <si>
    <t>ARRENDAMIENTO DE ESPACIO PARA ALOJAMIENTO DE EQUIPOS Y SUMINISTRO DE ENERGIA.</t>
  </si>
  <si>
    <t>213608005 ADQUISICION DE EQUIPOS Y SISTEMAS PARA LA RED METEOROLOGICA AERONAUTICA.</t>
  </si>
  <si>
    <t>ADQUISICIÓN EQUIPOS, SOFTWARE Y DEMÁS ELEMENTOS PARA LA INTEGRACIÓN DE LAS ESTACIONES METEOROLÓGICAS (EMAS) A NIVEL NACIONAL</t>
  </si>
  <si>
    <t>01 Julio de 2016</t>
  </si>
  <si>
    <t>15 septiembre de 2016</t>
  </si>
  <si>
    <t>15 septiembre de 2017</t>
  </si>
  <si>
    <t>ADQUISICIÓN, INSTALACIÓN Y PUESTA EN FUNCIONAMIENTO DE RADAR METEOROLÓGICO.</t>
  </si>
  <si>
    <t>15 marzo de 2017</t>
  </si>
  <si>
    <t>213608006 ADQUISICION DE EQUIPOS PARA REDES DE TELECOMUNICACIONES.</t>
  </si>
  <si>
    <t>ADQUISICION DE EQUIPOS PARA COMUNICACIONES DE VOZ Y DATOS A NIVEL NACIONAL. PL 14 meses a partir acta inicio previo cumplimiento requisitos exigidos para ejecución contrato</t>
  </si>
  <si>
    <t>30 de abril de 2016</t>
  </si>
  <si>
    <t>julio 01 de 2016</t>
  </si>
  <si>
    <t>Noviembre 30 de 2016</t>
  </si>
  <si>
    <t>ADQUISICION, INSTALACION, CALIBRACIÓN, PRUEBAS Y PUESTA EN SERVICIO DE EQUIPOS PARA AMPLIAR LOS SISTEMAS VHF ER (ALCANCE EXTENDIDO) PARA CONTROL TERMINAL AEREA.</t>
  </si>
  <si>
    <t>01 de julio de 2016</t>
  </si>
  <si>
    <t>213608007 MANTENIMIENTO Y CONSERVACION DE EQUIPOS Y SISTEMAS AEROPORTUARIOS A NIVEL NACIONAL.</t>
  </si>
  <si>
    <t>MANTENIMIENTO PREVENTIVO Y CORRECTIVO DE ASCENSORES TORRES DE CONTROL Y MINUSVALIDO.</t>
  </si>
  <si>
    <t>Marzo 15 de 2016</t>
  </si>
  <si>
    <t>Abril 15 de 2016</t>
  </si>
  <si>
    <t>Julio de 2016</t>
  </si>
  <si>
    <t>MANTENIMIENTO PREVENTIVO Y CORRECTIVO DE EQUIPOS PARA LOS SISTEMAS AEROPORTUARIOS.</t>
  </si>
  <si>
    <t>Diciembre de 2016</t>
  </si>
  <si>
    <t>BOMBILLERIA AREAS PUBLICAS AEROPUERTO ASOCIADOS CON LA OPERACION AEREA.</t>
  </si>
  <si>
    <t>Abril 1 de 2016</t>
  </si>
  <si>
    <t>Junio 7 de 2016</t>
  </si>
  <si>
    <t>Septiembre 6 de 2016</t>
  </si>
  <si>
    <t>REPUESTOS PARA EL MANTENIMIENTO MECANICO (MONTA-CARGAS, BANDAS DE EQUIPAJES, MONOPLANARES, MESA DE AFORO, BOMBAS SUMERGIBLES, BOMBAS DE GASOLINA, ETC.)</t>
  </si>
  <si>
    <t>GASTOS OPERATIVOS.</t>
  </si>
  <si>
    <t>ADQUISICION DE HERRAMIENTAS, ELEMENTOS Y MATERIALES PARA MANTENIMIENTO DE EQUIPOS Y SISTEMAS MECANICOS.</t>
  </si>
  <si>
    <t>ADQUISICION DE HERRAMIENTAS, ELEMENTOS FUNGIBLES, ACCESORIOS Y MATERIALES PARA EL MANTENIMIENTO DE EQUIPOS Y SISTEMAS ELECTRICOS.</t>
  </si>
  <si>
    <t>213608009 AMPLIACION RED DE RADARES A NIVEL NACIONAL</t>
  </si>
  <si>
    <t>ADQUISICION, ACTUALIZACION, INSTALACION Y PUESTA EN FUNCIONAMIENTO DE SISTEMAS VIGILANCIA AERONAUTICA</t>
  </si>
  <si>
    <t>ESTACION CARIMAGUA</t>
  </si>
  <si>
    <t>ADQUISICIÓN, INSTALACIÓN Y PUESTA EN SERVICIO SISTEMAS DE MULTILATERACIÓN  Y ADS( VIGILANCIA DEPENDIENTE AUTOMÁTICA)</t>
  </si>
  <si>
    <t>AEROPUERTOS DE MEDELLIN Y CUCUTA</t>
  </si>
  <si>
    <t>213608010 MANTENIMIENTO Y CONSERVACION DEL SISTEMA DE TELECOMUNICACIONES Y AYUDAS A LA NAVEGACION AEREA A NIVEL NACIONAL</t>
  </si>
  <si>
    <t>MANTENIMIENTO, CONSERVACION Y ACTUALIZACION DE LOS SISTEMAS DE RADAR.</t>
  </si>
  <si>
    <t>NIVEL CENTRAL Y ASIGNADO REGIONAL ATLANTICO</t>
  </si>
  <si>
    <t>MANTENIMIENTO, CONSERVACION Y ACTUALIZACION DE LOS SISTEMAS DE COMUNICACIONES.</t>
  </si>
  <si>
    <t>MANTENIMIENTO, CONSERVACION Y ACTUALIZACION DE LOS SISTEMAS DE RADIOAYUDAS.</t>
  </si>
  <si>
    <t>MANTENIMIENTO, CONSERVACION Y ACTUALIZACION DE LOS SISTEMAS DE ENERGIA Y SISTEMAS COMPLEMENTARIOS.</t>
  </si>
  <si>
    <t>MANTENIMIENTO DE VEHICULO.</t>
  </si>
  <si>
    <t>mayo30 de 2016</t>
  </si>
  <si>
    <t>agosto 30 de 2016</t>
  </si>
  <si>
    <t>ADQUISICION DE COMBUSTIBLE.</t>
  </si>
  <si>
    <t>NIVEL CENTRAL, 
CGAC
ESTACIONES ARARACUARA Y CARIMAGUA, ASIGNADOS REGIONALES:  ATLANTICO, VALLE, NORTE DE SANTANDER, META</t>
  </si>
  <si>
    <t>Febrero 05 de 2016</t>
  </si>
  <si>
    <t xml:space="preserve">Marzo 03 de </t>
  </si>
  <si>
    <t>Diciembre 31 de 2016 o agotar presupuesto lo que primero ocurra</t>
  </si>
  <si>
    <t>GASTOS DE TRANSPORTE DE EQUIPOS, REPUESTOS, ACCESORIOS  Y PERSONAL, NECESARIOS PARA REALIZAR LABORES DE MANTENIMIENTO Y/O INSTALACION DE SISTEMAS DE TELECOMUNICACIONES Y AYUDAS A LA NAVEGACION AEREA.</t>
  </si>
  <si>
    <t>ADQUISICION ELEMENTOS DE CONSUMO PARA IMPRESIÓN EN SISTEMAS F.D.P. Y TERMINALES I.A.T.</t>
  </si>
  <si>
    <t>febrero 05 de 2016</t>
  </si>
  <si>
    <t>mensualmente</t>
  </si>
  <si>
    <t>ADQUISICION E INSTALACION DE REPUESTO PARA EL MANTENIMIENTO DE LOS SISTEMAS DE TELECOMUNICACIONES Y COMPLEMENTARIOS.</t>
  </si>
  <si>
    <t>Marzo 30 de 2016</t>
  </si>
  <si>
    <t>Junio 30 de 2016</t>
  </si>
  <si>
    <t>MANTENIMIENTO, CONSERVACIÓN Y ACTUALIZACIÓN DE LOS SISTEMAS DE METEOROLOGÍA</t>
  </si>
  <si>
    <t>Marzo 30 de 2017</t>
  </si>
  <si>
    <t>Junio 30 de 2017</t>
  </si>
  <si>
    <t>Septiembre 30 de 2017</t>
  </si>
  <si>
    <t>DESMONTE, TRASLADO, INSTALACIÓN, PRUEBA Y PUESTA EN FUNCIONAMIENTO PARA EQUIPOS DE COMUNICACIONES, VIGILANCIA AERONÁUTICA, RADIOAYUDAS, METEOROLOGÍA Y AYUDAS VISUALES/ ENERGÍA.</t>
  </si>
  <si>
    <t>213608011 ADQUISICION DE EQUIPOS DEL PLAN NACIONAL DE AERONAVEGACION A NIVEL NACIONAL.</t>
  </si>
  <si>
    <t xml:space="preserve">SISTEMA ILS BARRANQUILLA </t>
  </si>
  <si>
    <t xml:space="preserve">AEROPUERTOS DE BARRANQUILLA </t>
  </si>
  <si>
    <t>Junio 15 de 2016</t>
  </si>
  <si>
    <t>Diciembre 15 de 2016</t>
  </si>
  <si>
    <t>ADQUISICION, INSTALACION Y PUESTA EN SERVICIO DE UN GLIDE -SLOPE/ILS AEROPUERTO DE PASTO
ADQUISICION, INSTALACION Y PUESTA EN SERVICIO DE UN DVOR/DME. AEROPUERTO LOS CEDROS</t>
  </si>
  <si>
    <t>AEROPUERTO DE PASTO
AEROPUERTO CAREPA (CEDROS)</t>
  </si>
  <si>
    <t>Agosto 1 de 2016</t>
  </si>
  <si>
    <t>Noviembre 15 de 2016</t>
  </si>
  <si>
    <t>Septiembre 15 de 2017</t>
  </si>
  <si>
    <t>ADQUISICION, INSTALACION Y PUESTA EN SERVICIO DE UN DVOR/DME.</t>
  </si>
  <si>
    <t>PUERTO INIRIDA</t>
  </si>
  <si>
    <t>Diciembre 29 de 2016</t>
  </si>
  <si>
    <t>213608012 ADQUISICION EQUIPOS Y REPUESTOS PARA SISTEMAS AEROPORTUARIOS NIVEL NACIONAL.</t>
  </si>
  <si>
    <t>ADQUISICION, INSTALACION, CALIBRACION, PRUEBA  Y PUESTA EN SERVICIO DE SISTEMAS DE ILUMINACION.</t>
  </si>
  <si>
    <t>AEROPUERTO DE RIONEGRO</t>
  </si>
  <si>
    <t>Junio 21 de 2016</t>
  </si>
  <si>
    <t>Septiembre 20 de 2017</t>
  </si>
  <si>
    <t>213608015 REPOSICION Y MANTENIMIENTO PARQUE AUTOMOTOR PARA LA OPERACION DE LA INFRAESTRUCTURA AERONAUTICA Y AEROPORTUARIA.</t>
  </si>
  <si>
    <t>REPOSICION PARQUE AUTOMOTOR PARA LA OPERACION AERONAUTICA Y AEROPORTUARIA.</t>
  </si>
  <si>
    <t>NIVEL CENTRAL Y AEROPUERTOS DE CUCUTA Y VILLAVICENCIO</t>
  </si>
  <si>
    <t>213608016 ADQUISICION EQUIPOS Y SISTEMAS AERONAUTICOS Y AEROPORTUARIOS AEROPUERTO EL DORADO</t>
  </si>
  <si>
    <t>ADQUI, INSTAL Y PUESTA FUNC SISTEMAS EQUIPOS COMUNICACIONES (SALA TECNICA ESPECIALIZADA -NOC-, AIM, AMHS, PLANTAS TELEFONICAS ATC VOZ SOBRE IP Y ATS), AEPTO DORADO PL 14 M partir acta inicio previo cumplimiento requisitos exigidos ejec cto</t>
  </si>
  <si>
    <t>Marzo de 2016</t>
  </si>
  <si>
    <t>ADQUI, INSTAL, AUTOMATIZACION Y PUESTA FUNC SISTEMAS DE CONTROL Y MONITOREO DE LA ILUMINACION CATEGOTIA 3, PARA EL AEROPUERTO ELDORADO DE BOGOTA PL 18 meses a partir acta inicio previo cumplimiento requisitos exigidos para ejecución contrato</t>
  </si>
  <si>
    <t>CENTRO SITUACIONAL DE GESTION DE CRISIS PARA LA SEGURIDAD DE LA AVIACION CIVIL</t>
  </si>
  <si>
    <t>Noviembre de 2016</t>
  </si>
  <si>
    <t>TOTAL</t>
  </si>
  <si>
    <t>AERONAUTICA CIVIL
Cronogramas de Inversión
Dependencia: Secretaria de Seguridad Aérea</t>
  </si>
  <si>
    <t>510608017 CONTROL OPERACIONAL PARA GARANTIZAR LA SEGURIDAD AÉREA</t>
  </si>
  <si>
    <t>PAGO CONTRIBUCIÓN DE COSTOS COMPARTIDOS AL PROYECTO REGIONAL OACI RLA/99/901- SISTEMA REGIONAL DE COOPERACIÓN PARA LA VIGILANCIA DE LA SEGURIDAD OPERACIONAL.
SERVICIOS DE COOPERACION ECONOMICA</t>
  </si>
  <si>
    <t>CERTIFICACIÓN AEROMÉDICA ESPECIAL DEL PERSONAL AERONÁUTICO: CONTROLADORES DE TRÁNSITO AÉREO, BOMBEROS AERONÁUTICOS Y OPERADORES DE ESTACIONES AERONÁUTICAS, A NIVEL CENTRAL</t>
  </si>
  <si>
    <t>REGIONAL ANTIOQUIA</t>
  </si>
  <si>
    <t>REGIONAL ATLANTICO</t>
  </si>
  <si>
    <t>REGIONAL VALLE</t>
  </si>
  <si>
    <t>REGIONAL SANTANDER</t>
  </si>
  <si>
    <t>REGIONAL META</t>
  </si>
  <si>
    <t>ELABORAR DOCUMENTOS, PLEGABLES Y AFICHES PARA PREVENCIÓN DE ACCIDENTES</t>
  </si>
  <si>
    <t>PUBLICACIONES INFORMACION TECNICA  PARA VIGILANCIA  E INSPECCION OPERACIONAL y SMS</t>
  </si>
  <si>
    <t>ADQUISICION DE PLASTICOS DE IDENTIFICACION CON SEGURIDAD PERSONALIZADOS PREIMPRESOS E INSUMOS PARA EXPEDIR Y ELABORAR LICENCIAS TÉCNICAS</t>
  </si>
  <si>
    <t xml:space="preserve">COMBUSTIBLE Y LUBRICANTES PARA VEHÍCULOS UTILIZADOS EN CONTROL OPERACIONAL EN RAMPA, PLATAFORMA E INVESTIGACION DE ACCIDENTES Y/O INCIDENTES.NIVEL CENTRAL
</t>
  </si>
  <si>
    <t>31/012/16</t>
  </si>
  <si>
    <t>MANTENIMIENTO DE VEHICULOS PARA LA INSPECCION Y CONTROL OPERACIONAL. NIVEL CENTRAL</t>
  </si>
  <si>
    <t>ADQ. DE PRUEBAS PARA LA DETECC. DE SUSTANCIAS PSICOACTIVAS EN EL PERSONAL TEC. AERONAUTICO - PROGRAMA DE ALCOHOL Y DROGAS -</t>
  </si>
  <si>
    <t>PRUEBAS PSICOTÉCNICAS.</t>
  </si>
  <si>
    <t>CALIBRACION DE EQUIPOS DE APOYO PARA EL CONTROL OPERACIONAL</t>
  </si>
  <si>
    <t>CALIBRACION BASCULA PESAJE AERONAVES</t>
  </si>
  <si>
    <t>SE ESPERAN INSTRUCCIONES SOBRE LA ENTREGA DE LA BASCULA POR PARTE DE OPAIN A LA AEROCIVIL PARA INICIAR CONTRATACION</t>
  </si>
  <si>
    <t>AERONAUTICA CIVIL
Cronogramas de Inversión
Dependencia: Oficina Centro de Estudios Aeronáutcios</t>
  </si>
  <si>
    <t>CAPACITACION PERSONAL TECNICO Y ADMINISTRATIVO.</t>
  </si>
  <si>
    <t>PROGRAMAS DE FORMACION, CAPACITACION, ACTUALIZACION Y ENTRENAMIENTO PARA LA SEGURIDAD AEREA Y OPERACIONAL Y PROGRAMAS DIRIGIDOS A FUNCIONARIOS DE LAS AREAS DE GESTION</t>
  </si>
  <si>
    <t>AUXILIOS DE VIAJE PARA CAPACITACION FUNCIONARIOS</t>
  </si>
  <si>
    <t>AUXILIOS DE VIAJE PARA CAPACITACIÓN DE FUNCIONARIOS</t>
  </si>
  <si>
    <t xml:space="preserve">Bogota </t>
  </si>
  <si>
    <t>PROGRAMAS DE RECONOCIMIENTO INSTITUCIONAL -PERSONERIA JURIDICA Y REGISTROS CALIFICADOS</t>
  </si>
  <si>
    <t>SERVICIOS INHERENTES AL RECONOCIMIENTO INSTITUCIONAL, PERSONERIA JURIDICA Y APROBACION DE LOS REGISTROS CALIFICADOS DE LOS PROGRAMAS</t>
  </si>
  <si>
    <t>Pago Obtencion de la Membresia como Miembro  en calidad de Asociado en el Programa Trainair Plus de OACI</t>
  </si>
  <si>
    <t>Bogota</t>
  </si>
  <si>
    <t>PROGRAMAS DE FORMACIÓN, CAPACITACIÓN, ACTUALIZACIÓN Y ENTRENAMIENTO PARA LA SEGURIDAD OPERACIONAL Y PROGRAMAS DIRIGIDOS A FUNCIONARIOS DE LA ENTIDAD</t>
  </si>
  <si>
    <t>CONTRATACION DOCENTES, ASESORES PROFESIONALES EXPERTOS ACADEMICOS Y AUXILIARES DE LABORATORIO PARA EL DESARROLLO DE PROGRAMAS ACADEMICOS</t>
  </si>
  <si>
    <t>CONTRATACIÓN DOCENTES</t>
  </si>
  <si>
    <t>si aplica en algun momento de la vigencia</t>
  </si>
  <si>
    <t>REALIZACION DE EVENTOS DE CAPACITACION, ACTUALIZACION, ENTRENAMIENTO, CURSOS, SEMINARIOS, TALLERES, CONGRESOS, FOROS Y CONFERENCIAS.</t>
  </si>
  <si>
    <t>EVENTOS DE CAPACITACIÓN, ACTUALIZACION, ENTRENAMIENTO, CURSOS, SEMINARIOS, TALLERES, CONGRESOS, FOROS Y CONFERENCIAS.</t>
  </si>
  <si>
    <t>PROGRAMAS DE BIENESTAR UNIVERSITARIO</t>
  </si>
  <si>
    <t>REALIZACION Y FINANCIACION DE ACTIVIDADES DE BIENESTAR UNIVERSITARIO (EVENTOS CULTURALES Y DEPORTIVOS)</t>
  </si>
  <si>
    <t>ACTIVIDADES DE BIENESTAR</t>
  </si>
  <si>
    <t>GASTOS OPERATIVOS</t>
  </si>
  <si>
    <t>ADQUISICION DE MATERIALES, ELEMENTOS, SUMINISTROS Y EQUIPOS PARA LA ENSEÑANZA Y LABORATORIOS</t>
  </si>
  <si>
    <t>ADQUISICIÓN DE SOFTWARE PARA CARTOGRAFIA</t>
  </si>
  <si>
    <t>ADQUISICIÓN DE 30 MICROAURICULARES CON ADAPTADOR PUSH-TO-TALK Y CONECTOR PJ7 PARA EL SIMULADOR DE ATC INDRA</t>
  </si>
  <si>
    <t>MATERIALES Y SUMINISTROS, IMPRESIÓN Y PUBLICACIONES PROPIOS DE LA ACTIVIDAD ACADEMICA</t>
  </si>
  <si>
    <t>ADQUISICIÓN LICENCIAS DE ACCESO A MOTOR DE BUSQUEDA CIENTÍFICO DE LA IEEE, SCOPUS, PROQUEST, AIAA</t>
  </si>
  <si>
    <t>Pago Adq.Membresia como miembro pleno ante la OACI -  Trainair Plus</t>
  </si>
  <si>
    <t>ADQUISICION DE DOCUMENTOS PARA ACTUALIZACION EN LA BIBLIOTECA</t>
  </si>
  <si>
    <t>AERONAUTICA CIVIL
Cronogramas de Inversión
Dependencia: Secretaría General</t>
  </si>
  <si>
    <t>510608004 ASESORIA Y SERVICIOS DE CONSULTORIA</t>
  </si>
  <si>
    <t xml:space="preserve">ASESORIAS PARA EL FORTALECIMIENTO </t>
  </si>
  <si>
    <t xml:space="preserve">NIVEL CENTRAL </t>
  </si>
  <si>
    <t>CONTRATAR LA CONSULTORIA PARA ACTUALIZ PLAN MAESTRO AEPTO JOSE M. CORDOVA DEL MUN DE RIONEGRO Y EST VIAB TEC,OPER,FINAN,PRED POL PROP SEG PISTA AER. P.E. 8 meses a partir acta inicio previo cumplimiento requisitos exigidos para ejecucion cto.</t>
  </si>
  <si>
    <t xml:space="preserve">AEROPUERTO DE RIONEGRO </t>
  </si>
  <si>
    <t>CONTRATAR ASESORIA PARA EL DESARROLLO DE UN PROGRAMA DE CARACTER  TECNICO OPERACIONAL PARA APOYAR PROCESOS QUE REFUERCEN Y GARANTICEN LA SEGURIDAD AEREA Y AEROPORTUARIA. PL  18 meses previo cumplimiento de los requisitos de perfeccionamiento y ejecucion</t>
  </si>
  <si>
    <t xml:space="preserve">AERONAUTICA CIVIL
Cronogramas de Inversión
Dependencia: Grupo de Administración de Inmuebles - Secretaría General </t>
  </si>
  <si>
    <t>112608001 ADQUISICION  TERRENOS PARA  CONTRUCCION Y  AMPLIACION DE AEROPUERTOS</t>
  </si>
  <si>
    <t>ADQUIRIR LOS LOTES QUE REQUIERA LA AEROCIVIL PARA LA AMPLIACIÓN DE SU INFRAESTRUCTURA</t>
  </si>
  <si>
    <t>AEROPUERTO DE PROVIDENCIA</t>
  </si>
  <si>
    <t>AEROPUERTO DE CARTAGENA</t>
  </si>
  <si>
    <t>AEROPUERTO DE YOPAL</t>
  </si>
  <si>
    <t>AEROPUERTO DE LETICIA</t>
  </si>
  <si>
    <t>REALIZAR LOS AVALÚOS SOBRE LOS PREDIOS QUE REQUIERA LA AEROCIVIL</t>
  </si>
  <si>
    <t xml:space="preserve">AERONAUTICA CIVIL
Cronogramas de Inversión
Dependencia: Dirección Informática </t>
  </si>
  <si>
    <t>VALOR ESTIMADO DEL PROCESO (millones)</t>
  </si>
  <si>
    <t>213608018 ADQUISICION DE SISTEMAS Y SERVICIOS INFORMATICOS PARA EL PLAN NACIONAL DE INFORMATICA.</t>
  </si>
  <si>
    <t>213608018000006 - ADQUISICION, INSTALACION Y PUESTA EN FUNCIONAMIENTO DE LICENCIAS PARA LA RED DE INFORMACION.</t>
  </si>
  <si>
    <t xml:space="preserve">Adquisición de Licencias de Software Microsoft Office 365  </t>
  </si>
  <si>
    <t>Adquisición del licenciamiento Autodesk a la última versión liberada por el fabricante. 
(DESFINANCIADO)</t>
  </si>
  <si>
    <t>Adquisición de licenciamiento de Software ArcGIS
(DESFINANCIADO)</t>
  </si>
  <si>
    <t xml:space="preserve">213608018000007 -  ADQUISICION, INSTALACION Y PUESTA EN FUNCIONAMIENTO DE UNA ESTRUCTURA DE CABLEADO LOCAL QUE SOPORTE MAYOR CAPACIDAD PARA LAS DIFERENTES AREAS DE LA ENTIDAD. </t>
  </si>
  <si>
    <t>Adquisición, instalación y puesta en funcionamiento de una estructura de cableado local que soporte mayor capacidad para las diferentes áreas de la Entidad (aeropuertos de Aguachica, Chaparral, Condoto, Nuqui, Paipa, Pitalito, Tolú y Villagarzón),
(DESFINANCIADO)</t>
  </si>
  <si>
    <t>213608018000010 - ADQUISICION, INSTALACION Y PUESTA EN FUNCIONAMIENTO DE SOLUCIONES INFORMATICAS PARA LAS AREAS ADMINISTRATIVAS, OPERATIVAS Y DE MISION DE LA ENTIDAD</t>
  </si>
  <si>
    <t>Solución de Servicios Integrados de Impresión administrada para Nivel Central y las Direcciones regionales.</t>
  </si>
  <si>
    <t>VIGENCIA FUTURA</t>
  </si>
  <si>
    <t>Migración y rediseño de los portales Internet, Intranet de la Entidad.</t>
  </si>
  <si>
    <t>Servicios de Actualización del Plan Estratégico de Tecnología de Información (PETI) vigente de la Entidad.</t>
  </si>
  <si>
    <t>Adquisición, implementación y puesta en funcionamiento del módulo de Gestión del Riesgo en apoyo al SSP – Programa de Estado de Seguridad Operacional Colombiano.
(DESFINANCIADO)</t>
  </si>
  <si>
    <t>Adquisición de servicios de análisis, diagnóstico diseño e implementación de una arquitectura empresarial en la gestión de tecnologías de la información de la Entidad
(DESFINANCIADO)</t>
  </si>
  <si>
    <t>Adquisición, implementación y puesta en funcionamiento de aplicaciones auxiliares o complementarias para apoyar los procesos no contemplados en el SIIF Nación.
(DESFINANCIADO)</t>
  </si>
  <si>
    <t>Adquisición de solución de correo electrónico certificado para dar continuidad al apoyo en el proceso de notificaciones de la Oficina de Transporte Aéreo.
(DESFINANCIADO)</t>
  </si>
  <si>
    <t>Migración de los servicios implementados en la plataforma de Google Earth Enterprise Server y Fusión a la plataforma ArcGIS
(DESFINANCIADO)</t>
  </si>
  <si>
    <t>Adquisición, instalación y puesta en funcionamiento de una solución E-Learning para el Centro de Estudios Aeronáuticos.
(DESFINANCIADO)</t>
  </si>
  <si>
    <t>Adquisición, instalación y puesta en funcionamiento de una solución de control de asistencia para Docentes y Estudiantes,  en las aulas del Centro de Estudios Aeronáuticos. 
(DESFINANCIADO)</t>
  </si>
  <si>
    <t>213608018000016 - ADQUISICION, INSTALACION Y PUESTA EN FUNCIONAMIENTO DE EQUIPOS Y SOFTWARE PARA ADMINISTRACION DE LA RED.</t>
  </si>
  <si>
    <t>Adquisición, instalación y puesta en funcionamiento de Equipos y Software para la Red de Datos
(DESFINANCIADO)</t>
  </si>
  <si>
    <t>213608018000021 - ADQUISICION E IMPLEMENTACION DE LOS SERVICIOS DE CANALES DE COMUNICACIONES PARA LOS SISTEMAS DE INFORMACIÓN.</t>
  </si>
  <si>
    <t>Adquisición e implementación de los servicios de canales de comunicaciones para los sistemas de información.  (CONTINUIDAD AL SERVICIO 2016 - 2017)</t>
  </si>
  <si>
    <t xml:space="preserve">213608018000014 - ADQUISICION, INSTALACION Y PUESTA EN FUNCIONAMIENTO DE HARDWARE Y/O SOFTWARE PARA LA SEGURIDAD INFORMATICA DE LA ENTIDAD </t>
  </si>
  <si>
    <t>Adquisición, instalación y puesta en funcionamiento de hardware y software para la seguridad informática de la Entidad  - (Análisis e Implementación SGSI Fase I - Defensa de la red de datos de la UAEAC - Fase II)
(DESFINANCIADO)</t>
  </si>
  <si>
    <t>213608019 MANTENIMIENTO Y CONSERVACION DE EQUIPOS DE COMPUTACION.</t>
  </si>
  <si>
    <t>213608019 - MANTENIMIENTO DE SERVIDORES</t>
  </si>
  <si>
    <t>Mantenimiento a servidores</t>
  </si>
  <si>
    <t>213608019000003 - MANTENIMIENTO Y CONSERVACION DE EQUIPOS MICROCOMPUTADORES E IMPRESORAS</t>
  </si>
  <si>
    <t>CONTRATAR UNA MESA DE SERVICIOS INTEGRADOS DE SOPORTE TECNICO Y MANTENIMIENTO PARA LOS EQUIPOS DE COMPUTO Y RED DE DATOS Y LA ADQUISICION DE UNA SOLUCION DE SERVICIOS INFORMATICOS INTEGRADOS DE IMPRESIÓN PARA LAS AREAS DE LA ENTIDAD.</t>
  </si>
  <si>
    <t>VIGENCIA FUTURA APROBADA</t>
  </si>
  <si>
    <t>213608019000004 - ACTUALIZACION Y SOPORTE TECNICO DEL SW PARA MANEJO DE BASE DE DATOS ORACLE</t>
  </si>
  <si>
    <t>SOPORTE TECNICO AL SOFTWARE DE BASES DE DATOS Y PRODUCTOS ORACLE.</t>
  </si>
  <si>
    <t>213608019000010 - ACTUALIZACION Y MANTENIMIENTO AL SOFTWARE DE LOS SISTEMAS DE INFORMACION DE LA ENTIDAD</t>
  </si>
  <si>
    <t>SOPORTE Y  MANTENIMIENTO  AL SOFTWARE DEL SISTEMA DE INFORMACION AERONAUTICO SIA/AIM</t>
  </si>
  <si>
    <t>MANTENIMIENTO  AL SOFTWARE DE LOS SISTEMAS MICROSOFT - SOPORTE PREMIER</t>
  </si>
  <si>
    <t>SOPORTE Y MANTENIMIENTO AL SOFTWARE DEL SISTEMA DE INFORMACION DE TESORERIA ALFA GL</t>
  </si>
  <si>
    <t>MANTENIMIENTO AL SOFTWARE DEL SISTEMA DE INFORMACION DE GESTION DOCUMENTAL  - ADI
DESFINANCIADO</t>
  </si>
  <si>
    <t xml:space="preserve">MANTENIMIENTO AL SOFTWARE DEL SISTEMA DE INFORMACION DE TALENTO HUMANO  - SITAH </t>
  </si>
  <si>
    <t>MANTENIMIENTO AL SOFTWARE DEL SISTEMA DE INFORMACION DE  PROCESOS JUDICIALES - ORION
DESFINANCIADO</t>
  </si>
  <si>
    <t>MANTENIMIENTO AL SOFTWARE DEL SISTEMA DE INFORMACION PARA ASIGNACION DE TURNOS Y MANEJO DE DIARIO DE SEÑALES - CONTROLT
DESFINANCIADO</t>
  </si>
  <si>
    <t>SOPORTE Y MANTENIMIENTO AL SISTEMA INTEGRADO DE GESTIÓN MECI Y CALIDAD
DESFINANCIADO</t>
  </si>
  <si>
    <t>SOPORTE Y MANTENIMIENTO AL SOFTWARE DEL SISTEMA DE INFORMACION ACADEMICO DEL CEA - SIA II
DESFINANCIADO</t>
  </si>
  <si>
    <t>MANTENIMIENTO AL SOFTWARE DEL SISTEMA INFORMACION PAF (JDEDWARDS).</t>
  </si>
  <si>
    <t>MANTENIMIENTO AL SOFTWARE DEL SISTEMA DE INFORMACION DE GESTION AERONAUTICA - SIGA
DESFINANCIADO</t>
  </si>
  <si>
    <t>MANTENIMIENTO AL SOFTWARE DEL  SISTEMA DE INFORMACION SETA  (Soluciones Efectivas en Trámites Aeronáuticos).
DESFINANCIADO</t>
  </si>
  <si>
    <t>MANTENIMIENTO AL SOFTWARE DEL SISTEMA DE INFORMACION SIGMA
DESFINANCIADO</t>
  </si>
  <si>
    <t>ACTUALIZACION Y MANTENIMIENTO AL SOFTWARE  DATAPROTECTOR
DESFINANCIADO</t>
  </si>
  <si>
    <t>MANTENIMIENTO  AL SOFTWARE DEL SISTEMA DE INFORMACIÓN INTELIGENTE - COGNOS 
DESFINANCIADO</t>
  </si>
  <si>
    <t>MANTENIMIENTO  Y SOPORTE TECNICO AL SOFTWARE DE GESTION DE CENTRO DE COMPUTO - BSM
DESFINANCIADO</t>
  </si>
  <si>
    <t>MANTENIMIENTO  AL SOFTWARE JBOSS QUE SOPORTA SISTEMAS DE INFORMACION DE LA ENTIDAD
DESFINANCIADO</t>
  </si>
  <si>
    <t>SOPORTE Y MANTENIMIENTO A LA PLATAFORMA VMWARE
DESFINANCIADO</t>
  </si>
  <si>
    <t>MANTENIMIENTO AL SISTEMA DE CONTROL DE ACCESO ZEBRA
DESFINANCIADO</t>
  </si>
  <si>
    <t>AERONAUTICA CIVIL
Cronogramas de Inversión
Dependencia: Dirección de Talento Humano</t>
  </si>
  <si>
    <t>320608001 APLICACIÓN DE LOS PROGRAMAS DE SALUD OCUPACIONAL</t>
  </si>
  <si>
    <t>ADQUISICION DE ELEMENTOS DE PROTECCION PERSONAL</t>
  </si>
  <si>
    <t>REGIONAL CUNDINAMARCA</t>
  </si>
  <si>
    <t>REGIONAL NORTE DE SANTANDER</t>
  </si>
  <si>
    <t xml:space="preserve">ADQUISICION DE EQUIPOS PARA EL DESARROLLO  DEL PROGRAMA DE SALUD OCUPACIONAL  </t>
  </si>
  <si>
    <t>ADQUISICION DE ELEMENTOS DE ERGONOMIA</t>
  </si>
  <si>
    <t>MANTENIMIENTO DE EQUIPOS DE SALUD OCUPACIONAL</t>
  </si>
  <si>
    <t>CONTRATAR SERVICIOS MEDICOS PARA EL PROGRAMA DE SALUD OCUPACIONAL</t>
  </si>
  <si>
    <t>REGIONMAL META</t>
  </si>
  <si>
    <t xml:space="preserve">CONTRATAR PROGRAMAS DE INTERVENCION EN VIGILANCIA EPIDEMIOLOGICA </t>
  </si>
  <si>
    <t xml:space="preserve"> NIVEL CENTRAL</t>
  </si>
  <si>
    <t>CONTRATAR SERVICIOS DE ACONDICIONAMIENTO FISICO  EN LAS INSTALACIONES DE LA ENTIDAD</t>
  </si>
  <si>
    <t>CONTRATAR ACTIVIDADES DE INTERVENCION PARA LA PREVENCION EN EL USO DE ALCOHOL Y SUSTANCIAS PSICOACTIVAS</t>
  </si>
  <si>
    <t>AQUISICION DE BOTIQUINES E INSUMOS PARA BOTIQUINES</t>
  </si>
  <si>
    <t>ADQUISICION DE ELEMENTOS PARA BRIGADAS DE EMERGENCIA</t>
  </si>
  <si>
    <t xml:space="preserve">CONTRATAR ACTIVIDADES DE SEÑALIZACION Y DEMARCACION </t>
  </si>
  <si>
    <t xml:space="preserve">REGIONAL ANTIOQUIA </t>
  </si>
  <si>
    <t>EVENTOS DEPORTIVOS CON DOTACIÓN</t>
  </si>
  <si>
    <t>ASIGANDO REGIONAL ANTIOQUIA</t>
  </si>
  <si>
    <t>ASIGNADO REGIONAL ATLÁNTICO</t>
  </si>
  <si>
    <t>ASIGNADO REGIONAL NORTE SANTANDER</t>
  </si>
  <si>
    <t>VACACIONES RECREATIVAS PARA HIJOS DE FUNCIONARIOS DE ENTIDAD(MITAD DE AÑO, SEMANA DE RECESO Y FIN DE AÑO)</t>
  </si>
  <si>
    <t>ASIGNADOM REGIONAL VALLE</t>
  </si>
  <si>
    <t>PREPARACIÓN AL FUTURO PENSIONADO</t>
  </si>
  <si>
    <t>ASIGANDO REGIONAL CUNDINAMARCA</t>
  </si>
  <si>
    <t>ASIGNADO REGIONALATLANTICO</t>
  </si>
  <si>
    <t>ASIGNADO REGINAL NORTE SANTANDER</t>
  </si>
  <si>
    <t>DOTACION CENTROS VACACIONALES</t>
  </si>
  <si>
    <t>ASIGNADO REGIONMAL CUNDINAMARCA</t>
  </si>
  <si>
    <t>PROGRAMA PARA EL DIAGNOSTICO INTERVENCION Y FORTALECIMIENTO DEL CLIMA LABORAL</t>
  </si>
  <si>
    <t xml:space="preserve">AERONAUTICA CIVIL
Cronogramas de Inversión
Dependencia: Subdirección </t>
  </si>
  <si>
    <t>PRESUPUESTO VIGENCIA 2016 $2.990.000.000; COP.</t>
  </si>
  <si>
    <t>GRUPO DE VUELOS</t>
  </si>
  <si>
    <t xml:space="preserve">Suministro de combustible y lubricanes para el equipo aéreo de la Entidad.  </t>
  </si>
  <si>
    <t>Suministro de combustible y lubricanes para el equipo aéreo de la Entidad, aeronaves Super King B200 HK 3554 G; Cessna Caravan C208 HK 3200 G y Agusta A109C HK 3661 G.</t>
  </si>
  <si>
    <t>Bogotá</t>
  </si>
  <si>
    <t>MARZO DE 2016</t>
  </si>
  <si>
    <t>MAYO 2 DE 2016</t>
  </si>
  <si>
    <t>JULIO 31 DE 2018</t>
  </si>
  <si>
    <t>Mantenimiento  de equipo aéreo.</t>
  </si>
  <si>
    <t xml:space="preserve">Mantenimiento preventivo, correctivo del equipo aéreo de la entidad aeronaves Cessna Caravan C208 HK 3200 G y Super King B200 HK 3554 G.  </t>
  </si>
  <si>
    <t>FEBRERO DE 2016</t>
  </si>
  <si>
    <t>FEBRERO 8 DE 2016</t>
  </si>
  <si>
    <t>SEPTIEMBRE 30 DE 2016</t>
  </si>
  <si>
    <r>
      <rPr>
        <b/>
        <sz val="11"/>
        <color rgb="FFFF0000"/>
        <rFont val="Calibri"/>
        <family val="2"/>
        <scheme val="minor"/>
      </rPr>
      <t>*Nota:</t>
    </r>
    <r>
      <rPr>
        <sz val="11"/>
        <color theme="1"/>
        <rFont val="Calibri"/>
        <family val="2"/>
        <scheme val="minor"/>
      </rPr>
      <t xml:space="preserve"> Se tramitara vigencia futura por valor de $530.000.000; COP, para iniciar ejecución contractual desde el 3 de octubre de 2016 al 31 de julio de 2018, con el fin de garantizar el mantenimiento al equipo aéreo en los meses de enero 2017 y 2018. </t>
    </r>
  </si>
  <si>
    <t>Mantenimiento de herramientas de equipo aéreo.</t>
  </si>
  <si>
    <t>Mantenimiento de herramienta Lektro AP 8600 perteneciente al equipo aéreo.</t>
  </si>
  <si>
    <t>FEBRERO 22 DE 2016</t>
  </si>
  <si>
    <t>JULIO 22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</si>
</sst>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quot;$&quot;* #,##0.00_-;_-&quot;$&quot;* &quot;-&quot;??_-;_-@_-"/>
    <numFmt numFmtId="43" formatCode="_-* #,##0.00_-;\-* #,##0.00_-;_-* &quot;-&quot;??_-;_-@_-"/>
    <numFmt numFmtId="164" formatCode="_-[$$-240A]* #,##0.00_-;\-[$$-240A]* #,##0.00_-;_-[$$-240A]* &quot;-&quot;??_-;_-@_-"/>
    <numFmt numFmtId="165" formatCode="_(&quot;$&quot;\ * #,##0.00_);_(&quot;$&quot;\ * \(#,##0.00\);_(&quot;$&quot;\ * &quot;-&quot;??_);_(@_)"/>
    <numFmt numFmtId="166" formatCode="_(* #,##0_);_(* \(#,##0\);_(* &quot;-&quot;??_);_(@_)"/>
    <numFmt numFmtId="167" formatCode="_-&quot;$&quot;* #,##0_-;\-&quot;$&quot;* #,##0_-;_-&quot;$&quot;* &quot;-&quot;??_-;_-@_-"/>
    <numFmt numFmtId="168" formatCode="_(* #,##0.00_);_(* \(#,##0.00\);_(* &quot;-&quot;??_);_(@_)"/>
    <numFmt numFmtId="169" formatCode="#,##0;[Red]#,##0"/>
    <numFmt numFmtId="170" formatCode="&quot;$&quot;\ #,##0"/>
    <numFmt numFmtId="171" formatCode="_(&quot;$&quot;\ * #,##0_);_(&quot;$&quot;\ * \(#,##0\);_(&quot;$&quot;\ * &quot;-&quot;??_);_(@_)"/>
  </numFmts>
  <fonts count="42">
    <font>
      <sz val="11"/>
      <color theme="1"/>
      <name val="Calibri"/>
      <family val="2"/>
      <scheme val="minor"/>
    </font>
    <font>
      <sz val="11"/>
      <color theme="1"/>
      <name val="Calibri"/>
      <family val="2"/>
      <scheme val="minor"/>
    </font>
    <font>
      <b/>
      <sz val="11"/>
      <color theme="1"/>
      <name val="Calibri"/>
      <family val="2"/>
      <scheme val="minor"/>
    </font>
    <font>
      <b/>
      <sz val="16"/>
      <color theme="0"/>
      <name val="Arial"/>
      <family val="2"/>
    </font>
    <font>
      <sz val="12"/>
      <color theme="1"/>
      <name val="Arial"/>
      <family val="2"/>
    </font>
    <font>
      <sz val="10"/>
      <color theme="1"/>
      <name val="Arial"/>
      <family val="2"/>
    </font>
    <font>
      <sz val="8"/>
      <name val="Arial"/>
      <family val="2"/>
    </font>
    <font>
      <b/>
      <sz val="10"/>
      <color theme="0"/>
      <name val="Arial"/>
      <family val="2"/>
    </font>
    <font>
      <sz val="10"/>
      <color theme="1"/>
      <name val="Calibri "/>
    </font>
    <font>
      <b/>
      <sz val="11"/>
      <color rgb="FFFF0000"/>
      <name val="Calibri"/>
      <family val="2"/>
      <scheme val="minor"/>
    </font>
    <font>
      <sz val="11"/>
      <name val="Calibri"/>
      <family val="2"/>
      <scheme val="minor"/>
    </font>
    <font>
      <b/>
      <sz val="8"/>
      <color theme="1"/>
      <name val="Calibri"/>
      <family val="2"/>
      <scheme val="minor"/>
    </font>
    <font>
      <sz val="9"/>
      <name val="Calibri"/>
      <family val="2"/>
      <scheme val="minor"/>
    </font>
    <font>
      <sz val="9"/>
      <name val="Arial"/>
      <family val="2"/>
    </font>
    <font>
      <b/>
      <sz val="14"/>
      <color theme="0"/>
      <name val="Arial"/>
      <family val="2"/>
    </font>
    <font>
      <b/>
      <sz val="10"/>
      <color theme="1"/>
      <name val="Calibri"/>
      <family val="2"/>
      <scheme val="minor"/>
    </font>
    <font>
      <b/>
      <sz val="9"/>
      <color theme="1"/>
      <name val="Calibri"/>
      <family val="2"/>
      <scheme val="minor"/>
    </font>
    <font>
      <sz val="8"/>
      <color theme="1"/>
      <name val="Calibri"/>
      <family val="2"/>
      <scheme val="minor"/>
    </font>
    <font>
      <b/>
      <sz val="9"/>
      <name val="Calibri"/>
      <family val="2"/>
      <scheme val="minor"/>
    </font>
    <font>
      <b/>
      <sz val="10"/>
      <name val="Calibri"/>
      <family val="2"/>
      <scheme val="minor"/>
    </font>
    <font>
      <sz val="8"/>
      <name val="Calibri"/>
      <family val="2"/>
      <scheme val="minor"/>
    </font>
    <font>
      <sz val="9"/>
      <color theme="1"/>
      <name val="Calibri"/>
      <family val="2"/>
      <scheme val="minor"/>
    </font>
    <font>
      <sz val="10"/>
      <color theme="1"/>
      <name val="Calibri"/>
      <family val="2"/>
      <scheme val="minor"/>
    </font>
    <font>
      <b/>
      <sz val="11"/>
      <name val="Calibri"/>
      <family val="2"/>
      <scheme val="minor"/>
    </font>
    <font>
      <sz val="8"/>
      <color rgb="FFFF0000"/>
      <name val="Calibri"/>
      <family val="2"/>
      <scheme val="minor"/>
    </font>
    <font>
      <b/>
      <sz val="9"/>
      <color indexed="81"/>
      <name val="Tahoma"/>
      <family val="2"/>
    </font>
    <font>
      <sz val="9"/>
      <color indexed="81"/>
      <name val="Tahoma"/>
      <family val="2"/>
    </font>
    <font>
      <b/>
      <sz val="10"/>
      <color indexed="8"/>
      <name val="Arial"/>
      <family val="2"/>
    </font>
    <font>
      <b/>
      <sz val="12"/>
      <name val="Arial"/>
      <family val="2"/>
    </font>
    <font>
      <sz val="10"/>
      <color indexed="8"/>
      <name val="Arial"/>
      <family val="2"/>
    </font>
    <font>
      <sz val="11"/>
      <name val="Arial"/>
      <family val="2"/>
    </font>
    <font>
      <sz val="11"/>
      <color theme="8" tint="-0.249977111117893"/>
      <name val="Arial"/>
      <family val="2"/>
    </font>
    <font>
      <b/>
      <sz val="11"/>
      <name val="Arial"/>
      <family val="2"/>
    </font>
    <font>
      <sz val="11"/>
      <color indexed="8"/>
      <name val="Arial"/>
      <family val="2"/>
    </font>
    <font>
      <b/>
      <sz val="10"/>
      <name val="Arial"/>
      <family val="2"/>
    </font>
    <font>
      <b/>
      <sz val="12"/>
      <color theme="1"/>
      <name val="Arial"/>
      <family val="2"/>
    </font>
    <font>
      <b/>
      <sz val="11"/>
      <color theme="8" tint="-0.249977111117893"/>
      <name val="Arial"/>
      <family val="2"/>
    </font>
    <font>
      <sz val="10"/>
      <color indexed="8"/>
      <name val="Calibri"/>
      <family val="2"/>
    </font>
    <font>
      <sz val="10"/>
      <color theme="8" tint="-0.249977111117893"/>
      <name val="Calibri"/>
      <family val="2"/>
    </font>
    <font>
      <sz val="11"/>
      <color indexed="8"/>
      <name val="Calibri"/>
      <family val="2"/>
      <scheme val="minor"/>
    </font>
    <font>
      <b/>
      <sz val="10"/>
      <color theme="1"/>
      <name val="Arial"/>
      <family val="2"/>
    </font>
    <font>
      <sz val="10"/>
      <name val="Arial"/>
      <family val="2"/>
    </font>
  </fonts>
  <fills count="6">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s>
  <borders count="56">
    <border>
      <left/>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xf numFmtId="165" fontId="1" fillId="0" borderId="0" applyFont="0" applyFill="0" applyBorder="0" applyAlignment="0" applyProtection="0"/>
    <xf numFmtId="0" fontId="6" fillId="0" borderId="0"/>
    <xf numFmtId="165" fontId="1" fillId="0" borderId="0" applyFont="0" applyFill="0" applyBorder="0" applyAlignment="0" applyProtection="0"/>
    <xf numFmtId="165" fontId="6" fillId="0" borderId="0" applyFont="0" applyFill="0" applyBorder="0" applyAlignment="0" applyProtection="0"/>
  </cellStyleXfs>
  <cellXfs count="359">
    <xf numFmtId="0" fontId="0" fillId="0" borderId="0" xfId="0"/>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4" fillId="0" borderId="0" xfId="0" applyFont="1" applyAlignment="1">
      <alignment vertical="center"/>
    </xf>
    <xf numFmtId="0" fontId="5" fillId="0" borderId="0" xfId="0" applyFont="1" applyAlignment="1">
      <alignment vertical="center"/>
    </xf>
    <xf numFmtId="0" fontId="7" fillId="3" borderId="2"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protection locked="0"/>
    </xf>
    <xf numFmtId="0" fontId="7" fillId="3" borderId="4" xfId="3" applyFont="1" applyFill="1" applyBorder="1" applyAlignment="1" applyProtection="1">
      <alignment horizontal="center" vertical="center"/>
      <protection locked="0"/>
    </xf>
    <xf numFmtId="0" fontId="7" fillId="3" borderId="5" xfId="3" applyFont="1" applyFill="1" applyBorder="1" applyAlignment="1" applyProtection="1">
      <alignment horizontal="center" vertical="center"/>
      <protection locked="0"/>
    </xf>
    <xf numFmtId="0" fontId="7" fillId="3" borderId="6" xfId="3" applyFont="1" applyFill="1" applyBorder="1" applyAlignment="1" applyProtection="1">
      <alignment horizontal="center" vertical="center"/>
      <protection locked="0"/>
    </xf>
    <xf numFmtId="0" fontId="7" fillId="3" borderId="7" xfId="3" applyFont="1" applyFill="1" applyBorder="1" applyAlignment="1" applyProtection="1">
      <alignment horizontal="center" vertical="center" wrapText="1"/>
    </xf>
    <xf numFmtId="0" fontId="7" fillId="3" borderId="8" xfId="3" applyFont="1" applyFill="1" applyBorder="1" applyAlignment="1" applyProtection="1">
      <alignment horizontal="center" vertical="center" wrapText="1"/>
      <protection locked="0"/>
    </xf>
    <xf numFmtId="0" fontId="7" fillId="3" borderId="9" xfId="3" applyFont="1" applyFill="1" applyBorder="1" applyAlignment="1" applyProtection="1">
      <alignment horizontal="center" vertical="center"/>
      <protection locked="0"/>
    </xf>
    <xf numFmtId="0" fontId="7" fillId="3" borderId="10" xfId="3" applyFont="1" applyFill="1" applyBorder="1" applyAlignment="1" applyProtection="1">
      <alignment horizontal="center" vertical="center"/>
      <protection locked="0"/>
    </xf>
    <xf numFmtId="0" fontId="7" fillId="3" borderId="11" xfId="3" applyFont="1" applyFill="1" applyBorder="1" applyAlignment="1" applyProtection="1">
      <alignment horizontal="center" vertical="center"/>
      <protection locked="0"/>
    </xf>
    <xf numFmtId="0" fontId="7" fillId="3" borderId="3" xfId="3" applyFont="1" applyFill="1" applyBorder="1" applyAlignment="1" applyProtection="1">
      <alignment horizontal="center" vertical="center"/>
      <protection locked="0"/>
    </xf>
    <xf numFmtId="0" fontId="7" fillId="3" borderId="3" xfId="3" applyFont="1" applyFill="1" applyBorder="1" applyAlignment="1" applyProtection="1">
      <alignment horizontal="center" vertical="center" wrapText="1"/>
    </xf>
    <xf numFmtId="0" fontId="8" fillId="0" borderId="12" xfId="3" applyFont="1" applyFill="1" applyBorder="1" applyAlignment="1" applyProtection="1">
      <alignment horizontal="center" vertical="center" wrapText="1"/>
    </xf>
    <xf numFmtId="0" fontId="5" fillId="0" borderId="12" xfId="3" applyFont="1" applyFill="1" applyBorder="1" applyAlignment="1" applyProtection="1">
      <alignment horizontal="left" vertical="center" wrapText="1"/>
    </xf>
    <xf numFmtId="3" fontId="0" fillId="0" borderId="12" xfId="0" applyNumberFormat="1" applyBorder="1" applyAlignment="1">
      <alignment horizontal="center" vertical="center"/>
    </xf>
    <xf numFmtId="0" fontId="5" fillId="0" borderId="0" xfId="0" applyFont="1" applyAlignment="1">
      <alignment vertical="center" wrapText="1"/>
    </xf>
    <xf numFmtId="0" fontId="5" fillId="4" borderId="12" xfId="3" applyFont="1" applyFill="1" applyBorder="1" applyAlignment="1" applyProtection="1">
      <alignment horizontal="left" vertical="center" wrapText="1"/>
    </xf>
    <xf numFmtId="3" fontId="0" fillId="4" borderId="12" xfId="0" applyNumberFormat="1" applyFill="1" applyBorder="1" applyAlignment="1">
      <alignment horizontal="center" vertical="center" wrapText="1"/>
    </xf>
    <xf numFmtId="3" fontId="0" fillId="4" borderId="12" xfId="0" applyNumberFormat="1" applyFill="1" applyBorder="1" applyAlignment="1">
      <alignment horizontal="center" vertical="center"/>
    </xf>
    <xf numFmtId="0" fontId="0" fillId="4" borderId="12" xfId="0" applyFill="1" applyBorder="1" applyAlignment="1">
      <alignment horizontal="center" vertical="center"/>
    </xf>
    <xf numFmtId="0" fontId="8" fillId="0" borderId="13" xfId="3" applyFont="1" applyFill="1" applyBorder="1" applyAlignment="1" applyProtection="1">
      <alignment horizontal="center" vertical="center" wrapText="1"/>
    </xf>
    <xf numFmtId="3" fontId="0" fillId="0" borderId="12" xfId="0" applyNumberFormat="1" applyBorder="1" applyAlignment="1">
      <alignment horizontal="center" vertical="center" wrapText="1"/>
    </xf>
    <xf numFmtId="0" fontId="0" fillId="0" borderId="12" xfId="0" applyBorder="1" applyAlignment="1">
      <alignment horizontal="center" vertical="center"/>
    </xf>
    <xf numFmtId="0" fontId="7" fillId="0" borderId="12" xfId="3" applyFont="1" applyFill="1" applyBorder="1" applyAlignment="1" applyProtection="1">
      <alignment horizontal="center" vertical="center"/>
      <protection locked="0"/>
    </xf>
    <xf numFmtId="0" fontId="8" fillId="0" borderId="14" xfId="3" applyFont="1" applyFill="1" applyBorder="1" applyAlignment="1" applyProtection="1">
      <alignment horizontal="center" vertical="center" wrapText="1"/>
    </xf>
    <xf numFmtId="0" fontId="0" fillId="0" borderId="0" xfId="0" applyAlignment="1">
      <alignment vertical="center"/>
    </xf>
    <xf numFmtId="0" fontId="0" fillId="0" borderId="12" xfId="0" applyBorder="1" applyAlignment="1">
      <alignment horizontal="center" vertical="center" wrapText="1"/>
    </xf>
    <xf numFmtId="0" fontId="0" fillId="0" borderId="12"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0" fillId="0" borderId="12" xfId="0" applyBorder="1" applyAlignment="1">
      <alignment vertical="top" wrapText="1"/>
    </xf>
    <xf numFmtId="0" fontId="0" fillId="0" borderId="12" xfId="0" applyBorder="1" applyAlignment="1">
      <alignment vertical="center"/>
    </xf>
    <xf numFmtId="0" fontId="0" fillId="0" borderId="12" xfId="0" applyBorder="1" applyAlignment="1">
      <alignment vertical="center" wrapText="1"/>
    </xf>
    <xf numFmtId="17" fontId="0" fillId="0" borderId="12" xfId="0" applyNumberFormat="1" applyBorder="1" applyAlignment="1">
      <alignment horizontal="center" vertical="center"/>
    </xf>
    <xf numFmtId="0" fontId="0" fillId="0" borderId="12" xfId="0" applyBorder="1" applyAlignment="1">
      <alignment horizontal="justify" vertical="center"/>
    </xf>
    <xf numFmtId="17" fontId="0" fillId="0" borderId="15" xfId="0" applyNumberFormat="1" applyBorder="1" applyAlignment="1">
      <alignment vertical="justify"/>
    </xf>
    <xf numFmtId="3" fontId="0" fillId="0" borderId="0" xfId="0" applyNumberFormat="1" applyAlignment="1">
      <alignment vertical="center"/>
    </xf>
    <xf numFmtId="164" fontId="5" fillId="0" borderId="0" xfId="0" applyNumberFormat="1" applyFont="1" applyAlignment="1">
      <alignment vertical="center"/>
    </xf>
    <xf numFmtId="0" fontId="5" fillId="0" borderId="0" xfId="0" applyFont="1" applyAlignment="1">
      <alignment horizontal="center" vertical="center"/>
    </xf>
    <xf numFmtId="0" fontId="7" fillId="3" borderId="16" xfId="3" applyFont="1" applyFill="1" applyBorder="1" applyAlignment="1" applyProtection="1">
      <alignment horizontal="center" vertical="center" wrapText="1"/>
    </xf>
    <xf numFmtId="0" fontId="7" fillId="3" borderId="17" xfId="3" applyFont="1" applyFill="1" applyBorder="1" applyAlignment="1" applyProtection="1">
      <alignment horizontal="center" vertical="center" wrapText="1"/>
    </xf>
    <xf numFmtId="0" fontId="7" fillId="3" borderId="18" xfId="3" applyFont="1" applyFill="1" applyBorder="1" applyAlignment="1" applyProtection="1">
      <alignment horizontal="center" vertical="center" wrapText="1"/>
    </xf>
    <xf numFmtId="164" fontId="7" fillId="3" borderId="18" xfId="3" applyNumberFormat="1" applyFont="1" applyFill="1" applyBorder="1" applyAlignment="1" applyProtection="1">
      <alignment horizontal="center" vertical="center" wrapText="1"/>
    </xf>
    <xf numFmtId="0" fontId="7" fillId="3" borderId="19" xfId="3" applyFont="1" applyFill="1" applyBorder="1" applyAlignment="1" applyProtection="1">
      <alignment horizontal="center" vertical="center" wrapText="1"/>
      <protection locked="0"/>
    </xf>
    <xf numFmtId="0" fontId="7" fillId="3" borderId="19" xfId="3" applyFont="1" applyFill="1" applyBorder="1" applyAlignment="1" applyProtection="1">
      <alignment horizontal="center" vertical="center" wrapText="1"/>
    </xf>
    <xf numFmtId="0" fontId="7" fillId="3" borderId="19" xfId="3" applyFont="1" applyFill="1" applyBorder="1" applyAlignment="1" applyProtection="1">
      <alignment horizontal="center" vertical="center"/>
      <protection locked="0"/>
    </xf>
    <xf numFmtId="0" fontId="7" fillId="3" borderId="20" xfId="3" applyFont="1" applyFill="1" applyBorder="1" applyAlignment="1" applyProtection="1">
      <alignment horizontal="center" vertical="center"/>
      <protection locked="0"/>
    </xf>
    <xf numFmtId="0" fontId="7" fillId="3" borderId="21" xfId="3" applyFont="1" applyFill="1" applyBorder="1" applyAlignment="1" applyProtection="1">
      <alignment horizontal="center" vertical="center" wrapText="1"/>
    </xf>
    <xf numFmtId="0" fontId="7" fillId="3" borderId="12" xfId="3" applyFont="1" applyFill="1" applyBorder="1" applyAlignment="1" applyProtection="1">
      <alignment horizontal="center" vertical="center" wrapText="1"/>
      <protection locked="0"/>
    </xf>
    <xf numFmtId="0" fontId="7" fillId="3" borderId="12" xfId="3" applyFont="1" applyFill="1" applyBorder="1" applyAlignment="1" applyProtection="1">
      <alignment horizontal="center" vertical="center" wrapText="1"/>
    </xf>
    <xf numFmtId="0" fontId="7" fillId="3" borderId="12" xfId="3" applyFont="1" applyFill="1" applyBorder="1" applyAlignment="1" applyProtection="1">
      <alignment horizontal="center" vertical="center"/>
      <protection locked="0"/>
    </xf>
    <xf numFmtId="0" fontId="7" fillId="3" borderId="22" xfId="3" applyFont="1" applyFill="1" applyBorder="1" applyAlignment="1" applyProtection="1">
      <alignment horizontal="center" vertical="center"/>
      <protection locked="0"/>
    </xf>
    <xf numFmtId="0" fontId="7" fillId="3" borderId="23" xfId="3" applyFont="1" applyFill="1" applyBorder="1" applyAlignment="1" applyProtection="1">
      <alignment horizontal="center" vertical="center" wrapText="1"/>
    </xf>
    <xf numFmtId="0" fontId="7" fillId="3" borderId="24" xfId="3" applyFont="1" applyFill="1" applyBorder="1" applyAlignment="1" applyProtection="1">
      <alignment horizontal="center" vertical="center"/>
      <protection locked="0"/>
    </xf>
    <xf numFmtId="0" fontId="7" fillId="3" borderId="24" xfId="3" applyFont="1" applyFill="1" applyBorder="1" applyAlignment="1" applyProtection="1">
      <alignment horizontal="center" vertical="center" wrapText="1"/>
    </xf>
    <xf numFmtId="0" fontId="7" fillId="3" borderId="24" xfId="3" applyFont="1" applyFill="1" applyBorder="1" applyAlignment="1" applyProtection="1">
      <alignment horizontal="center" vertical="center" wrapText="1"/>
      <protection locked="0"/>
    </xf>
    <xf numFmtId="0" fontId="7" fillId="3" borderId="25" xfId="3" applyFont="1" applyFill="1" applyBorder="1" applyAlignment="1" applyProtection="1">
      <alignment horizontal="center" vertical="center" wrapText="1"/>
      <protection locked="0"/>
    </xf>
    <xf numFmtId="0" fontId="0" fillId="0" borderId="26" xfId="0" applyBorder="1" applyAlignment="1">
      <alignment vertical="center"/>
    </xf>
    <xf numFmtId="0" fontId="0" fillId="0" borderId="17" xfId="0" applyBorder="1" applyAlignment="1">
      <alignment horizontal="left" vertical="center" wrapText="1"/>
    </xf>
    <xf numFmtId="0" fontId="0" fillId="0" borderId="27" xfId="0" applyBorder="1" applyAlignment="1">
      <alignment vertical="center"/>
    </xf>
    <xf numFmtId="164" fontId="0" fillId="0" borderId="27" xfId="0" applyNumberFormat="1" applyBorder="1" applyAlignment="1">
      <alignment vertical="center"/>
    </xf>
    <xf numFmtId="0" fontId="0" fillId="0" borderId="27" xfId="0" applyBorder="1" applyAlignment="1">
      <alignment horizontal="center" vertical="center"/>
    </xf>
    <xf numFmtId="0" fontId="0" fillId="0" borderId="17" xfId="0" applyBorder="1" applyAlignment="1">
      <alignment horizontal="center" vertical="center" wrapText="1"/>
    </xf>
    <xf numFmtId="0" fontId="0" fillId="0" borderId="28" xfId="0" applyBorder="1" applyAlignment="1">
      <alignment horizontal="center" vertical="center"/>
    </xf>
    <xf numFmtId="0" fontId="0" fillId="0" borderId="29" xfId="0" applyBorder="1" applyAlignment="1">
      <alignment vertical="center"/>
    </xf>
    <xf numFmtId="0" fontId="0" fillId="0" borderId="14" xfId="0" applyBorder="1" applyAlignment="1">
      <alignment vertical="center" wrapText="1"/>
    </xf>
    <xf numFmtId="0" fontId="0" fillId="0" borderId="14" xfId="0" applyBorder="1" applyAlignment="1">
      <alignment vertical="center"/>
    </xf>
    <xf numFmtId="164" fontId="0" fillId="0" borderId="14" xfId="0" applyNumberFormat="1" applyBorder="1" applyAlignment="1">
      <alignment vertical="center"/>
    </xf>
    <xf numFmtId="0" fontId="0" fillId="0" borderId="14" xfId="0" applyBorder="1" applyAlignment="1">
      <alignment horizontal="center" vertical="center"/>
    </xf>
    <xf numFmtId="0" fontId="0" fillId="0" borderId="21" xfId="0" applyBorder="1" applyAlignment="1">
      <alignment horizontal="center" vertical="center" wrapText="1"/>
    </xf>
    <xf numFmtId="0" fontId="0" fillId="0" borderId="30" xfId="0" applyBorder="1" applyAlignment="1">
      <alignment horizontal="center" vertical="center"/>
    </xf>
    <xf numFmtId="0" fontId="0" fillId="0" borderId="13" xfId="0" applyBorder="1" applyAlignment="1">
      <alignment vertical="center" wrapText="1"/>
    </xf>
    <xf numFmtId="0" fontId="0" fillId="0" borderId="31" xfId="0" applyBorder="1" applyAlignment="1">
      <alignment vertical="center"/>
    </xf>
    <xf numFmtId="164" fontId="0" fillId="0" borderId="31" xfId="0" applyNumberFormat="1" applyBorder="1" applyAlignment="1">
      <alignment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1" xfId="0" applyBorder="1" applyAlignment="1">
      <alignment vertical="center" wrapText="1"/>
    </xf>
    <xf numFmtId="0" fontId="0" fillId="0" borderId="33" xfId="0" applyBorder="1" applyAlignment="1">
      <alignment vertical="center"/>
    </xf>
    <xf numFmtId="164" fontId="0" fillId="0" borderId="33" xfId="0" applyNumberFormat="1" applyBorder="1" applyAlignment="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164" fontId="0" fillId="0" borderId="12" xfId="0" applyNumberFormat="1" applyBorder="1" applyAlignment="1">
      <alignment vertical="center"/>
    </xf>
    <xf numFmtId="0" fontId="0" fillId="0" borderId="22" xfId="0" applyBorder="1" applyAlignment="1">
      <alignment horizontal="center" vertical="center"/>
    </xf>
    <xf numFmtId="0" fontId="0" fillId="0" borderId="35" xfId="0" applyBorder="1" applyAlignment="1">
      <alignment vertical="center"/>
    </xf>
    <xf numFmtId="0" fontId="0" fillId="0" borderId="14" xfId="0" applyBorder="1" applyAlignment="1">
      <alignment horizontal="center" vertical="center" wrapText="1"/>
    </xf>
    <xf numFmtId="0" fontId="0" fillId="0" borderId="36" xfId="0" applyBorder="1" applyAlignment="1">
      <alignment vertical="center" wrapText="1"/>
    </xf>
    <xf numFmtId="0" fontId="0" fillId="0" borderId="13" xfId="0" applyBorder="1" applyAlignment="1">
      <alignment horizontal="center" vertical="center" wrapText="1"/>
    </xf>
    <xf numFmtId="0" fontId="0" fillId="0" borderId="22" xfId="0" applyBorder="1" applyAlignment="1">
      <alignment vertical="center"/>
    </xf>
    <xf numFmtId="0" fontId="0" fillId="0" borderId="35" xfId="0" applyBorder="1" applyAlignment="1">
      <alignment vertical="center" wrapText="1"/>
    </xf>
    <xf numFmtId="0" fontId="0" fillId="0" borderId="14" xfId="0" applyBorder="1" applyAlignment="1">
      <alignment vertical="center" wrapText="1"/>
    </xf>
    <xf numFmtId="0" fontId="0" fillId="0" borderId="30" xfId="0" applyBorder="1" applyAlignment="1">
      <alignment vertical="center"/>
    </xf>
    <xf numFmtId="0" fontId="0" fillId="0" borderId="29" xfId="0" applyBorder="1" applyAlignment="1">
      <alignment vertical="center" wrapText="1"/>
    </xf>
    <xf numFmtId="0" fontId="0" fillId="0" borderId="21" xfId="0" applyBorder="1" applyAlignment="1">
      <alignment horizontal="left" vertical="center" wrapText="1"/>
    </xf>
    <xf numFmtId="0" fontId="0" fillId="0" borderId="14" xfId="0" applyBorder="1" applyAlignment="1">
      <alignment horizontal="left" vertical="center" wrapText="1"/>
    </xf>
    <xf numFmtId="165" fontId="0" fillId="0" borderId="0" xfId="4" applyFont="1" applyAlignment="1">
      <alignment vertical="center"/>
    </xf>
    <xf numFmtId="0" fontId="0" fillId="0" borderId="21" xfId="0" applyBorder="1" applyAlignment="1">
      <alignment vertical="center"/>
    </xf>
    <xf numFmtId="164" fontId="0" fillId="0" borderId="21" xfId="0" applyNumberFormat="1" applyBorder="1" applyAlignment="1">
      <alignment vertical="center"/>
    </xf>
    <xf numFmtId="0" fontId="0" fillId="0" borderId="21" xfId="0" applyBorder="1" applyAlignment="1">
      <alignment horizontal="center" vertical="center"/>
    </xf>
    <xf numFmtId="0" fontId="0" fillId="0" borderId="37" xfId="0" applyBorder="1" applyAlignment="1">
      <alignment horizontal="center" vertical="center"/>
    </xf>
    <xf numFmtId="0" fontId="0" fillId="0" borderId="13" xfId="0" applyBorder="1" applyAlignment="1">
      <alignment vertical="center"/>
    </xf>
    <xf numFmtId="0" fontId="0" fillId="0" borderId="38" xfId="0" applyBorder="1" applyAlignment="1">
      <alignment horizontal="center" vertical="center" wrapText="1"/>
    </xf>
    <xf numFmtId="0" fontId="0" fillId="0" borderId="39" xfId="0" applyBorder="1" applyAlignment="1">
      <alignment vertical="center"/>
    </xf>
    <xf numFmtId="164" fontId="0" fillId="0" borderId="39" xfId="0" applyNumberFormat="1" applyBorder="1" applyAlignment="1">
      <alignment vertical="center"/>
    </xf>
    <xf numFmtId="0" fontId="0" fillId="0" borderId="39" xfId="0" applyBorder="1" applyAlignment="1">
      <alignment horizontal="center" vertical="center"/>
    </xf>
    <xf numFmtId="0" fontId="0" fillId="0" borderId="33" xfId="0" applyBorder="1" applyAlignment="1">
      <alignment horizontal="center" vertical="center" wrapText="1"/>
    </xf>
    <xf numFmtId="0" fontId="0" fillId="0" borderId="40" xfId="0" applyBorder="1" applyAlignment="1">
      <alignment horizontal="center" vertical="center"/>
    </xf>
    <xf numFmtId="0" fontId="9" fillId="0" borderId="39" xfId="0" applyFont="1" applyFill="1" applyBorder="1" applyAlignment="1">
      <alignment vertical="center"/>
    </xf>
    <xf numFmtId="164" fontId="9" fillId="0" borderId="39" xfId="0" applyNumberFormat="1" applyFont="1" applyFill="1" applyBorder="1" applyAlignment="1">
      <alignment vertical="center"/>
    </xf>
    <xf numFmtId="0" fontId="9" fillId="0" borderId="41" xfId="0" applyFont="1" applyFill="1" applyBorder="1" applyAlignment="1">
      <alignment vertical="center"/>
    </xf>
    <xf numFmtId="164" fontId="9" fillId="0" borderId="41" xfId="0" applyNumberFormat="1" applyFont="1" applyFill="1" applyBorder="1" applyAlignment="1">
      <alignment vertical="center"/>
    </xf>
    <xf numFmtId="0" fontId="0" fillId="0" borderId="41" xfId="0" applyBorder="1" applyAlignment="1">
      <alignment horizontal="center" vertical="center"/>
    </xf>
    <xf numFmtId="0" fontId="0" fillId="0" borderId="41" xfId="0" applyBorder="1" applyAlignment="1">
      <alignment vertical="center"/>
    </xf>
    <xf numFmtId="0" fontId="0" fillId="0" borderId="13" xfId="0" applyBorder="1" applyAlignment="1">
      <alignment horizontal="left" vertical="center" wrapText="1"/>
    </xf>
    <xf numFmtId="0" fontId="9" fillId="0" borderId="39" xfId="0" applyFont="1" applyBorder="1" applyAlignment="1">
      <alignment vertical="center"/>
    </xf>
    <xf numFmtId="164" fontId="9" fillId="0" borderId="33" xfId="0" applyNumberFormat="1" applyFont="1" applyBorder="1" applyAlignment="1">
      <alignment vertical="center"/>
    </xf>
    <xf numFmtId="0" fontId="10" fillId="0" borderId="39" xfId="0" applyFont="1" applyBorder="1" applyAlignment="1">
      <alignment vertical="center"/>
    </xf>
    <xf numFmtId="164" fontId="10" fillId="0" borderId="33" xfId="0" applyNumberFormat="1" applyFont="1" applyBorder="1" applyAlignment="1">
      <alignment vertical="center"/>
    </xf>
    <xf numFmtId="0" fontId="10" fillId="0" borderId="41" xfId="0" applyFont="1" applyBorder="1" applyAlignment="1">
      <alignment vertical="center"/>
    </xf>
    <xf numFmtId="164" fontId="10" fillId="0" borderId="14" xfId="0" applyNumberFormat="1" applyFont="1" applyBorder="1" applyAlignment="1">
      <alignment vertical="center"/>
    </xf>
    <xf numFmtId="0" fontId="10" fillId="0" borderId="33" xfId="0" applyFont="1" applyBorder="1" applyAlignment="1">
      <alignment vertical="center"/>
    </xf>
    <xf numFmtId="0" fontId="0" fillId="0" borderId="40" xfId="0" applyBorder="1" applyAlignment="1">
      <alignment vertical="center"/>
    </xf>
    <xf numFmtId="164" fontId="9" fillId="0" borderId="39" xfId="0" applyNumberFormat="1" applyFont="1" applyBorder="1" applyAlignment="1">
      <alignment vertical="center"/>
    </xf>
    <xf numFmtId="0" fontId="9" fillId="0" borderId="41" xfId="0" applyFont="1" applyBorder="1" applyAlignment="1">
      <alignment vertical="center"/>
    </xf>
    <xf numFmtId="164" fontId="9" fillId="0" borderId="41" xfId="0" applyNumberFormat="1" applyFont="1" applyBorder="1" applyAlignment="1">
      <alignment vertical="center"/>
    </xf>
    <xf numFmtId="0" fontId="0" fillId="0" borderId="42" xfId="0" applyBorder="1" applyAlignment="1">
      <alignment horizontal="center" vertical="center"/>
    </xf>
    <xf numFmtId="0" fontId="0" fillId="0" borderId="31" xfId="0" applyBorder="1" applyAlignment="1">
      <alignment wrapText="1"/>
    </xf>
    <xf numFmtId="166" fontId="0" fillId="0" borderId="31" xfId="1" applyNumberFormat="1" applyFont="1" applyBorder="1"/>
    <xf numFmtId="0" fontId="0" fillId="0" borderId="32" xfId="0" applyBorder="1" applyAlignment="1">
      <alignment vertical="center"/>
    </xf>
    <xf numFmtId="0" fontId="0" fillId="0" borderId="14" xfId="0" applyBorder="1" applyAlignment="1">
      <alignment wrapText="1"/>
    </xf>
    <xf numFmtId="164" fontId="0" fillId="0" borderId="41" xfId="0" applyNumberFormat="1" applyBorder="1" applyAlignment="1">
      <alignment vertical="center"/>
    </xf>
    <xf numFmtId="0" fontId="0" fillId="0" borderId="36" xfId="0" applyBorder="1" applyAlignment="1">
      <alignment vertical="center" wrapText="1"/>
    </xf>
    <xf numFmtId="0" fontId="0" fillId="0" borderId="13" xfId="0" applyBorder="1" applyAlignment="1">
      <alignment vertical="center" wrapText="1"/>
    </xf>
    <xf numFmtId="164" fontId="0" fillId="0" borderId="13" xfId="0" applyNumberFormat="1" applyBorder="1" applyAlignment="1">
      <alignment vertical="center"/>
    </xf>
    <xf numFmtId="0" fontId="0" fillId="0" borderId="13" xfId="0" applyBorder="1" applyAlignment="1">
      <alignment horizontal="center" vertical="center"/>
    </xf>
    <xf numFmtId="0" fontId="0" fillId="0" borderId="13" xfId="0" applyBorder="1" applyAlignment="1">
      <alignment horizontal="center" vertical="center" wrapText="1"/>
    </xf>
    <xf numFmtId="0" fontId="0" fillId="0" borderId="43"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164" fontId="2" fillId="0" borderId="18" xfId="0" applyNumberFormat="1" applyFont="1" applyBorder="1" applyAlignment="1">
      <alignment vertical="center"/>
    </xf>
    <xf numFmtId="0" fontId="0" fillId="0" borderId="18" xfId="0" applyBorder="1" applyAlignment="1">
      <alignment horizontal="center" vertical="center"/>
    </xf>
    <xf numFmtId="0" fontId="0" fillId="0" borderId="44" xfId="0" applyBorder="1" applyAlignment="1">
      <alignment vertical="center"/>
    </xf>
    <xf numFmtId="0" fontId="11" fillId="0" borderId="0" xfId="0" applyFont="1" applyAlignment="1">
      <alignment vertical="center"/>
    </xf>
    <xf numFmtId="164" fontId="0" fillId="0" borderId="0" xfId="0" applyNumberFormat="1" applyAlignment="1">
      <alignment vertical="center"/>
    </xf>
    <xf numFmtId="0" fontId="0" fillId="0" borderId="0" xfId="0" applyAlignment="1">
      <alignment horizontal="center" vertical="center"/>
    </xf>
    <xf numFmtId="167" fontId="5" fillId="0" borderId="0" xfId="2" applyNumberFormat="1" applyFont="1" applyAlignment="1">
      <alignment vertical="center"/>
    </xf>
    <xf numFmtId="167" fontId="7" fillId="3" borderId="2" xfId="2" applyNumberFormat="1" applyFont="1" applyFill="1" applyBorder="1" applyAlignment="1" applyProtection="1">
      <alignment horizontal="center" vertical="center" wrapText="1"/>
    </xf>
    <xf numFmtId="0" fontId="7" fillId="3" borderId="8" xfId="3" applyFont="1" applyFill="1" applyBorder="1" applyAlignment="1" applyProtection="1">
      <alignment horizontal="center" vertical="center" wrapText="1"/>
    </xf>
    <xf numFmtId="0" fontId="7" fillId="3" borderId="2" xfId="3" applyFont="1" applyFill="1" applyBorder="1" applyAlignment="1" applyProtection="1">
      <alignment horizontal="center" vertical="center"/>
      <protection locked="0"/>
    </xf>
    <xf numFmtId="0" fontId="7" fillId="3" borderId="2" xfId="3" applyFont="1" applyFill="1" applyBorder="1" applyAlignment="1" applyProtection="1">
      <alignment horizontal="center" vertical="center" wrapText="1"/>
    </xf>
    <xf numFmtId="0" fontId="0" fillId="0" borderId="35" xfId="0" applyBorder="1" applyAlignment="1">
      <alignment vertical="center" wrapText="1"/>
    </xf>
    <xf numFmtId="0" fontId="0" fillId="4" borderId="14" xfId="0" applyFill="1" applyBorder="1" applyAlignment="1">
      <alignment vertical="center" wrapText="1"/>
    </xf>
    <xf numFmtId="167" fontId="0" fillId="5" borderId="14" xfId="2" applyNumberFormat="1" applyFont="1" applyFill="1" applyBorder="1" applyAlignment="1">
      <alignment vertical="center" wrapText="1"/>
    </xf>
    <xf numFmtId="0" fontId="0" fillId="0" borderId="14" xfId="0" applyBorder="1" applyAlignment="1">
      <alignment horizontal="center" vertical="center" wrapText="1"/>
    </xf>
    <xf numFmtId="0" fontId="0" fillId="0" borderId="30" xfId="0" applyBorder="1" applyAlignment="1">
      <alignment vertical="center" wrapText="1"/>
    </xf>
    <xf numFmtId="167" fontId="0" fillId="0" borderId="14" xfId="2" applyNumberFormat="1" applyFont="1" applyBorder="1" applyAlignment="1">
      <alignment vertical="center" wrapText="1"/>
    </xf>
    <xf numFmtId="17" fontId="0" fillId="0" borderId="30" xfId="0" applyNumberFormat="1" applyBorder="1" applyAlignment="1">
      <alignment vertical="center" wrapText="1"/>
    </xf>
    <xf numFmtId="15" fontId="0" fillId="0" borderId="14" xfId="0" applyNumberFormat="1" applyBorder="1" applyAlignment="1">
      <alignment vertical="center" wrapText="1"/>
    </xf>
    <xf numFmtId="167" fontId="0" fillId="5" borderId="12" xfId="2" applyNumberFormat="1" applyFont="1" applyFill="1" applyBorder="1" applyAlignment="1">
      <alignment vertical="center"/>
    </xf>
    <xf numFmtId="0" fontId="0" fillId="4" borderId="14" xfId="0" applyFill="1" applyBorder="1" applyAlignment="1">
      <alignment vertical="center"/>
    </xf>
    <xf numFmtId="167" fontId="1" fillId="5" borderId="14" xfId="2" applyNumberFormat="1" applyFont="1" applyFill="1" applyBorder="1" applyAlignment="1">
      <alignment vertical="center" wrapText="1"/>
    </xf>
    <xf numFmtId="0" fontId="0" fillId="4" borderId="12" xfId="0" applyFill="1" applyBorder="1" applyAlignment="1">
      <alignment vertical="center"/>
    </xf>
    <xf numFmtId="0" fontId="0" fillId="4" borderId="12" xfId="0" applyFill="1" applyBorder="1" applyAlignment="1">
      <alignment wrapText="1"/>
    </xf>
    <xf numFmtId="0" fontId="0" fillId="4" borderId="12" xfId="0" applyFill="1" applyBorder="1" applyAlignment="1">
      <alignment vertical="center" wrapText="1"/>
    </xf>
    <xf numFmtId="167" fontId="0" fillId="4" borderId="12" xfId="2" applyNumberFormat="1" applyFont="1" applyFill="1" applyBorder="1" applyAlignment="1">
      <alignment vertical="center" wrapText="1"/>
    </xf>
    <xf numFmtId="0" fontId="2" fillId="0" borderId="14" xfId="0" applyFont="1" applyBorder="1" applyAlignment="1">
      <alignment vertical="center" wrapText="1"/>
    </xf>
    <xf numFmtId="167" fontId="2" fillId="0" borderId="14" xfId="2" applyNumberFormat="1" applyFont="1" applyBorder="1" applyAlignment="1">
      <alignment vertical="center" wrapText="1"/>
    </xf>
    <xf numFmtId="0" fontId="0" fillId="0" borderId="0" xfId="0" applyAlignment="1">
      <alignment vertical="center" wrapText="1"/>
    </xf>
    <xf numFmtId="167" fontId="0" fillId="0" borderId="0" xfId="2" applyNumberFormat="1" applyFont="1" applyAlignment="1">
      <alignment vertical="center" wrapText="1"/>
    </xf>
    <xf numFmtId="0" fontId="0" fillId="0" borderId="0" xfId="0" applyAlignment="1">
      <alignment horizontal="center" vertical="center" wrapText="1"/>
    </xf>
    <xf numFmtId="167" fontId="0" fillId="0" borderId="0" xfId="2" applyNumberFormat="1" applyFont="1" applyAlignment="1">
      <alignment vertical="center"/>
    </xf>
    <xf numFmtId="0" fontId="0" fillId="0" borderId="29" xfId="0" applyBorder="1" applyAlignment="1">
      <alignment vertical="center"/>
    </xf>
    <xf numFmtId="4" fontId="0" fillId="0" borderId="13" xfId="0" applyNumberFormat="1" applyBorder="1" applyAlignment="1">
      <alignment vertical="center"/>
    </xf>
    <xf numFmtId="0" fontId="12" fillId="0" borderId="18" xfId="5" applyFont="1" applyFill="1" applyBorder="1" applyAlignment="1">
      <alignment horizontal="justify" vertical="center" wrapText="1"/>
    </xf>
    <xf numFmtId="4" fontId="0" fillId="0" borderId="18" xfId="0" applyNumberFormat="1" applyBorder="1" applyAlignment="1">
      <alignment vertical="center"/>
    </xf>
    <xf numFmtId="0" fontId="0" fillId="0" borderId="45" xfId="0" applyBorder="1" applyAlignment="1">
      <alignment horizontal="center" vertical="center"/>
    </xf>
    <xf numFmtId="15" fontId="12" fillId="0" borderId="16" xfId="0" applyNumberFormat="1" applyFont="1" applyFill="1" applyBorder="1" applyAlignment="1">
      <alignment horizontal="center" vertical="center" wrapText="1"/>
    </xf>
    <xf numFmtId="14" fontId="0" fillId="0" borderId="18" xfId="0" applyNumberFormat="1" applyBorder="1" applyAlignment="1">
      <alignment vertical="center"/>
    </xf>
    <xf numFmtId="14" fontId="0" fillId="0" borderId="44" xfId="0" applyNumberFormat="1" applyBorder="1" applyAlignment="1">
      <alignment vertical="center"/>
    </xf>
    <xf numFmtId="0" fontId="12" fillId="0" borderId="17" xfId="0" applyFont="1" applyBorder="1" applyAlignment="1" applyProtection="1">
      <alignment vertical="center" wrapText="1"/>
    </xf>
    <xf numFmtId="0" fontId="0" fillId="0" borderId="19" xfId="0" applyBorder="1" applyAlignment="1">
      <alignment vertical="center"/>
    </xf>
    <xf numFmtId="4" fontId="0" fillId="0" borderId="17" xfId="0" applyNumberFormat="1" applyBorder="1" applyAlignment="1">
      <alignment vertical="center"/>
    </xf>
    <xf numFmtId="4" fontId="0" fillId="0" borderId="19" xfId="0" applyNumberFormat="1" applyBorder="1" applyAlignment="1">
      <alignment horizontal="center" vertical="center"/>
    </xf>
    <xf numFmtId="0" fontId="0" fillId="0" borderId="17" xfId="0" applyBorder="1" applyAlignment="1">
      <alignment horizontal="center" vertical="center"/>
    </xf>
    <xf numFmtId="15" fontId="12" fillId="0" borderId="19" xfId="0" applyNumberFormat="1" applyFont="1" applyFill="1" applyBorder="1" applyAlignment="1">
      <alignment horizontal="center" vertical="center" wrapText="1"/>
    </xf>
    <xf numFmtId="14" fontId="0" fillId="0" borderId="19" xfId="0" applyNumberFormat="1" applyBorder="1" applyAlignment="1">
      <alignment vertical="center"/>
    </xf>
    <xf numFmtId="0" fontId="13" fillId="0" borderId="12" xfId="3" applyFont="1" applyBorder="1" applyAlignment="1" applyProtection="1">
      <alignment vertical="center"/>
    </xf>
    <xf numFmtId="4" fontId="0" fillId="0" borderId="12" xfId="0" applyNumberFormat="1" applyBorder="1" applyAlignment="1">
      <alignment horizontal="center" vertical="center"/>
    </xf>
    <xf numFmtId="15" fontId="12" fillId="0" borderId="12" xfId="0" applyNumberFormat="1" applyFont="1" applyFill="1" applyBorder="1" applyAlignment="1">
      <alignment horizontal="center" vertical="center" wrapText="1"/>
    </xf>
    <xf numFmtId="14" fontId="0" fillId="0" borderId="12" xfId="0" applyNumberFormat="1" applyBorder="1" applyAlignment="1">
      <alignment vertical="center"/>
    </xf>
    <xf numFmtId="0" fontId="0" fillId="0" borderId="46" xfId="0" applyBorder="1" applyAlignment="1">
      <alignment vertical="center"/>
    </xf>
    <xf numFmtId="0" fontId="0" fillId="0" borderId="23" xfId="0" applyBorder="1" applyAlignment="1">
      <alignment vertical="center" wrapText="1"/>
    </xf>
    <xf numFmtId="0" fontId="13" fillId="0" borderId="24" xfId="3" applyFont="1" applyBorder="1" applyAlignment="1" applyProtection="1">
      <alignment vertical="center"/>
    </xf>
    <xf numFmtId="4" fontId="0" fillId="0" borderId="24" xfId="0" applyNumberFormat="1" applyBorder="1" applyAlignment="1">
      <alignment vertical="center"/>
    </xf>
    <xf numFmtId="4" fontId="0" fillId="0" borderId="24" xfId="0" applyNumberFormat="1" applyBorder="1" applyAlignment="1">
      <alignment horizontal="center" vertical="center"/>
    </xf>
    <xf numFmtId="0" fontId="0" fillId="0" borderId="24" xfId="0" applyBorder="1" applyAlignment="1">
      <alignment horizontal="center" vertical="center"/>
    </xf>
    <xf numFmtId="15" fontId="12" fillId="0" borderId="24" xfId="0" applyNumberFormat="1" applyFont="1" applyFill="1" applyBorder="1" applyAlignment="1">
      <alignment horizontal="center" vertical="center" wrapText="1"/>
    </xf>
    <xf numFmtId="14" fontId="0" fillId="0" borderId="24" xfId="0" applyNumberFormat="1" applyBorder="1" applyAlignment="1">
      <alignment vertical="center"/>
    </xf>
    <xf numFmtId="0" fontId="0" fillId="0" borderId="35" xfId="0" applyBorder="1" applyAlignment="1">
      <alignment vertical="center"/>
    </xf>
    <xf numFmtId="0" fontId="12" fillId="0" borderId="14" xfId="5" applyFont="1" applyFill="1" applyBorder="1" applyAlignment="1">
      <alignment horizontal="justify" vertical="center" wrapText="1"/>
    </xf>
    <xf numFmtId="0" fontId="13" fillId="0" borderId="14" xfId="3" applyFont="1" applyBorder="1" applyAlignment="1" applyProtection="1">
      <alignment vertical="center"/>
    </xf>
    <xf numFmtId="4" fontId="0" fillId="0" borderId="21" xfId="0" applyNumberFormat="1" applyBorder="1" applyAlignment="1">
      <alignment vertical="center"/>
    </xf>
    <xf numFmtId="4" fontId="0" fillId="0" borderId="14" xfId="0" applyNumberFormat="1" applyBorder="1" applyAlignment="1">
      <alignment horizontal="center" vertical="center"/>
    </xf>
    <xf numFmtId="15" fontId="12" fillId="0" borderId="14" xfId="0" applyNumberFormat="1" applyFont="1" applyFill="1" applyBorder="1" applyAlignment="1">
      <alignment horizontal="center" vertical="center" wrapText="1"/>
    </xf>
    <xf numFmtId="14" fontId="0" fillId="0" borderId="14" xfId="0" applyNumberFormat="1" applyBorder="1" applyAlignment="1">
      <alignment vertical="center"/>
    </xf>
    <xf numFmtId="0" fontId="12" fillId="4" borderId="13" xfId="5" applyFont="1" applyFill="1" applyBorder="1" applyAlignment="1">
      <alignment horizontal="justify" vertical="center" wrapText="1"/>
    </xf>
    <xf numFmtId="0" fontId="13" fillId="0" borderId="13" xfId="3" applyFont="1" applyBorder="1" applyAlignment="1" applyProtection="1">
      <alignment vertical="center"/>
    </xf>
    <xf numFmtId="4" fontId="0" fillId="0" borderId="13" xfId="0" applyNumberFormat="1" applyBorder="1" applyAlignment="1">
      <alignment horizontal="center" vertical="center"/>
    </xf>
    <xf numFmtId="15" fontId="12" fillId="4" borderId="24" xfId="0" applyNumberFormat="1" applyFont="1" applyFill="1" applyBorder="1" applyAlignment="1">
      <alignment horizontal="center" vertical="center" wrapText="1"/>
    </xf>
    <xf numFmtId="0" fontId="12" fillId="0" borderId="17" xfId="5" applyFont="1" applyFill="1" applyBorder="1" applyAlignment="1">
      <alignment horizontal="justify" vertical="center" wrapText="1"/>
    </xf>
    <xf numFmtId="0" fontId="13" fillId="0" borderId="19" xfId="3" applyFont="1" applyBorder="1" applyAlignment="1" applyProtection="1">
      <alignment vertical="center"/>
    </xf>
    <xf numFmtId="0" fontId="0" fillId="0" borderId="14" xfId="0" applyBorder="1" applyAlignment="1">
      <alignment horizontal="right" vertical="center"/>
    </xf>
    <xf numFmtId="0" fontId="0" fillId="0" borderId="21" xfId="0" applyBorder="1" applyAlignment="1">
      <alignment horizontal="justify" vertical="center" wrapText="1"/>
    </xf>
    <xf numFmtId="0" fontId="0" fillId="0" borderId="23" xfId="0" applyBorder="1" applyAlignment="1">
      <alignment horizontal="justify" vertical="center" wrapText="1"/>
    </xf>
    <xf numFmtId="0" fontId="0" fillId="0" borderId="12" xfId="0" applyBorder="1" applyAlignment="1">
      <alignment horizontal="right" vertical="center"/>
    </xf>
    <xf numFmtId="0" fontId="13" fillId="0" borderId="18" xfId="3" applyFont="1" applyBorder="1" applyAlignment="1" applyProtection="1">
      <alignment vertical="center"/>
    </xf>
    <xf numFmtId="4" fontId="0" fillId="0" borderId="18" xfId="0" applyNumberFormat="1" applyBorder="1" applyAlignment="1">
      <alignment horizontal="center" vertical="center"/>
    </xf>
    <xf numFmtId="15" fontId="12" fillId="0" borderId="18" xfId="0" applyNumberFormat="1" applyFont="1" applyFill="1" applyBorder="1" applyAlignment="1">
      <alignment horizontal="center" vertical="center" wrapText="1"/>
    </xf>
    <xf numFmtId="0" fontId="0" fillId="0" borderId="45"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4" fontId="0" fillId="0" borderId="14" xfId="0" applyNumberFormat="1" applyBorder="1" applyAlignment="1">
      <alignment vertical="center"/>
    </xf>
    <xf numFmtId="0" fontId="14" fillId="2" borderId="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2" xfId="0" applyFont="1" applyFill="1" applyBorder="1" applyAlignment="1">
      <alignment vertical="center"/>
    </xf>
    <xf numFmtId="0" fontId="15" fillId="0" borderId="0" xfId="0" applyFont="1" applyFill="1" applyAlignment="1">
      <alignment vertical="center"/>
    </xf>
    <xf numFmtId="0" fontId="16" fillId="0" borderId="12" xfId="0" applyFont="1" applyFill="1" applyBorder="1" applyAlignment="1">
      <alignment wrapText="1"/>
    </xf>
    <xf numFmtId="0" fontId="17" fillId="0" borderId="12" xfId="0" applyFont="1" applyFill="1" applyBorder="1" applyAlignment="1">
      <alignment vertical="center" wrapText="1"/>
    </xf>
    <xf numFmtId="0" fontId="17" fillId="0" borderId="12" xfId="0" applyFont="1" applyFill="1" applyBorder="1" applyAlignment="1">
      <alignment horizontal="center" wrapText="1"/>
    </xf>
    <xf numFmtId="0" fontId="0" fillId="0" borderId="12" xfId="0" applyFill="1" applyBorder="1" applyAlignment="1">
      <alignment horizontal="center" vertical="center"/>
    </xf>
    <xf numFmtId="168" fontId="10" fillId="0" borderId="12" xfId="1" applyNumberFormat="1" applyFont="1" applyFill="1" applyBorder="1"/>
    <xf numFmtId="0" fontId="0" fillId="0" borderId="0" xfId="0" applyFill="1" applyAlignment="1">
      <alignment vertical="center"/>
    </xf>
    <xf numFmtId="0" fontId="18" fillId="0" borderId="12" xfId="0" applyFont="1" applyFill="1" applyBorder="1" applyAlignment="1">
      <alignment wrapText="1"/>
    </xf>
    <xf numFmtId="0" fontId="19" fillId="0" borderId="12" xfId="0" applyFont="1" applyFill="1" applyBorder="1" applyAlignment="1">
      <alignment horizontal="center" vertical="center"/>
    </xf>
    <xf numFmtId="0" fontId="19" fillId="0" borderId="12" xfId="0" applyFont="1" applyFill="1" applyBorder="1" applyAlignment="1">
      <alignment vertical="center"/>
    </xf>
    <xf numFmtId="0" fontId="19" fillId="0" borderId="0" xfId="0" applyFont="1" applyFill="1" applyAlignment="1">
      <alignment vertical="center"/>
    </xf>
    <xf numFmtId="0" fontId="17" fillId="0" borderId="12" xfId="0" applyFont="1" applyFill="1" applyBorder="1" applyAlignment="1">
      <alignment wrapText="1"/>
    </xf>
    <xf numFmtId="0" fontId="20" fillId="0" borderId="12" xfId="0" applyFont="1" applyFill="1" applyBorder="1" applyAlignment="1">
      <alignment horizontal="center" vertical="center" wrapText="1"/>
    </xf>
    <xf numFmtId="165" fontId="10" fillId="0" borderId="12" xfId="6" applyFont="1" applyFill="1" applyBorder="1" applyAlignment="1" applyProtection="1">
      <alignment horizontal="center" vertical="center"/>
    </xf>
    <xf numFmtId="0" fontId="0" fillId="0" borderId="12" xfId="0" applyFill="1" applyBorder="1" applyAlignment="1">
      <alignment vertical="center"/>
    </xf>
    <xf numFmtId="0" fontId="17" fillId="0" borderId="12" xfId="0" applyFont="1" applyFill="1" applyBorder="1" applyAlignment="1">
      <alignment horizontal="center" vertical="center" wrapText="1"/>
    </xf>
    <xf numFmtId="0" fontId="21" fillId="0" borderId="12" xfId="0" applyFont="1" applyFill="1" applyBorder="1" applyAlignment="1">
      <alignment horizontal="center" vertical="center"/>
    </xf>
    <xf numFmtId="165" fontId="12" fillId="0" borderId="12" xfId="6" applyFont="1" applyFill="1" applyBorder="1" applyAlignment="1" applyProtection="1">
      <alignment horizontal="center" vertical="center"/>
    </xf>
    <xf numFmtId="0" fontId="22" fillId="0" borderId="12" xfId="0" applyFont="1" applyFill="1" applyBorder="1" applyAlignment="1">
      <alignment vertical="center"/>
    </xf>
    <xf numFmtId="0" fontId="22" fillId="0" borderId="0" xfId="0" applyFont="1" applyFill="1" applyAlignment="1">
      <alignment vertical="center"/>
    </xf>
    <xf numFmtId="0" fontId="2" fillId="0" borderId="12" xfId="0" applyFont="1" applyFill="1" applyBorder="1" applyAlignment="1">
      <alignment horizontal="center" vertical="center"/>
    </xf>
    <xf numFmtId="0" fontId="2" fillId="0" borderId="12" xfId="0" applyFont="1" applyFill="1" applyBorder="1" applyAlignment="1">
      <alignment vertical="center"/>
    </xf>
    <xf numFmtId="0" fontId="23" fillId="0" borderId="12" xfId="0" applyFont="1" applyFill="1" applyBorder="1" applyAlignment="1">
      <alignment vertical="center"/>
    </xf>
    <xf numFmtId="0" fontId="2" fillId="0" borderId="0" xfId="0" applyFont="1" applyFill="1" applyAlignment="1">
      <alignment vertical="center"/>
    </xf>
    <xf numFmtId="0" fontId="17" fillId="0" borderId="12" xfId="0" applyFont="1" applyFill="1" applyBorder="1" applyAlignment="1">
      <alignment vertical="center" wrapText="1"/>
    </xf>
    <xf numFmtId="0" fontId="17" fillId="0" borderId="13"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17" fillId="0" borderId="14" xfId="0" applyFont="1" applyFill="1" applyBorder="1" applyAlignment="1">
      <alignment horizontal="left" vertical="center" wrapText="1"/>
    </xf>
    <xf numFmtId="0" fontId="0" fillId="0" borderId="0" xfId="0" applyAlignment="1">
      <alignment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7" fillId="3" borderId="2" xfId="3" applyFont="1" applyFill="1" applyBorder="1" applyAlignment="1" applyProtection="1">
      <alignment horizontal="left" vertical="center" wrapText="1"/>
    </xf>
    <xf numFmtId="0" fontId="7" fillId="3" borderId="3" xfId="3" applyFont="1" applyFill="1" applyBorder="1" applyAlignment="1" applyProtection="1">
      <alignment horizontal="left" vertical="center" wrapText="1"/>
    </xf>
    <xf numFmtId="0" fontId="7" fillId="3" borderId="3" xfId="3" applyFont="1" applyFill="1" applyBorder="1" applyAlignment="1" applyProtection="1">
      <alignment horizontal="left" vertical="center" wrapText="1"/>
      <protection locked="0"/>
    </xf>
    <xf numFmtId="0" fontId="7" fillId="3" borderId="4" xfId="3" applyFont="1" applyFill="1" applyBorder="1" applyAlignment="1" applyProtection="1">
      <alignment horizontal="left" vertical="center" wrapText="1"/>
      <protection locked="0"/>
    </xf>
    <xf numFmtId="0" fontId="7" fillId="3" borderId="5" xfId="3" applyFont="1" applyFill="1" applyBorder="1" applyAlignment="1" applyProtection="1">
      <alignment horizontal="left" vertical="center" wrapText="1"/>
      <protection locked="0"/>
    </xf>
    <xf numFmtId="0" fontId="7" fillId="3" borderId="6" xfId="3" applyFont="1" applyFill="1" applyBorder="1" applyAlignment="1" applyProtection="1">
      <alignment horizontal="left" vertical="center" wrapText="1"/>
      <protection locked="0"/>
    </xf>
    <xf numFmtId="0" fontId="7" fillId="3" borderId="7" xfId="3" applyFont="1" applyFill="1" applyBorder="1" applyAlignment="1" applyProtection="1">
      <alignment horizontal="left" vertical="center" wrapText="1"/>
    </xf>
    <xf numFmtId="0" fontId="7" fillId="3" borderId="8" xfId="3" applyFont="1" applyFill="1" applyBorder="1" applyAlignment="1" applyProtection="1">
      <alignment horizontal="left" vertical="center" wrapText="1"/>
      <protection locked="0"/>
    </xf>
    <xf numFmtId="0" fontId="7" fillId="3" borderId="9" xfId="3" applyFont="1" applyFill="1" applyBorder="1" applyAlignment="1" applyProtection="1">
      <alignment horizontal="left" vertical="center" wrapText="1"/>
      <protection locked="0"/>
    </xf>
    <xf numFmtId="0" fontId="7" fillId="3" borderId="10" xfId="3" applyFont="1" applyFill="1" applyBorder="1" applyAlignment="1" applyProtection="1">
      <alignment horizontal="left" vertical="center" wrapText="1"/>
      <protection locked="0"/>
    </xf>
    <xf numFmtId="0" fontId="7" fillId="3" borderId="11" xfId="3" applyFont="1" applyFill="1" applyBorder="1" applyAlignment="1" applyProtection="1">
      <alignment horizontal="left" vertical="center" wrapText="1"/>
      <protection locked="0"/>
    </xf>
    <xf numFmtId="0" fontId="7" fillId="3" borderId="8" xfId="3" applyFont="1" applyFill="1" applyBorder="1" applyAlignment="1" applyProtection="1">
      <alignment horizontal="left" vertical="center" wrapText="1"/>
    </xf>
    <xf numFmtId="0" fontId="7" fillId="3" borderId="2" xfId="3" applyFont="1" applyFill="1" applyBorder="1" applyAlignment="1" applyProtection="1">
      <alignment horizontal="left" vertical="center" wrapText="1"/>
      <protection locked="0"/>
    </xf>
    <xf numFmtId="0" fontId="7" fillId="3" borderId="2" xfId="3" applyFont="1" applyFill="1" applyBorder="1" applyAlignment="1" applyProtection="1">
      <alignment horizontal="left" vertical="center" wrapText="1"/>
    </xf>
    <xf numFmtId="0" fontId="7" fillId="3" borderId="1" xfId="3" applyFont="1" applyFill="1" applyBorder="1" applyAlignment="1" applyProtection="1">
      <alignment horizontal="left" vertical="center" wrapText="1"/>
    </xf>
    <xf numFmtId="0" fontId="7" fillId="3" borderId="0" xfId="3" applyFont="1" applyFill="1" applyBorder="1" applyAlignment="1" applyProtection="1">
      <alignment horizontal="left" vertical="center" wrapText="1"/>
    </xf>
    <xf numFmtId="0" fontId="7" fillId="3" borderId="0" xfId="3" applyFont="1" applyFill="1" applyBorder="1" applyAlignment="1" applyProtection="1">
      <alignment horizontal="left" vertical="center" wrapText="1"/>
      <protection locked="0"/>
    </xf>
    <xf numFmtId="0" fontId="7" fillId="3" borderId="49" xfId="3" applyFont="1" applyFill="1" applyBorder="1" applyAlignment="1" applyProtection="1">
      <alignment horizontal="left" vertical="center" wrapText="1"/>
      <protection locked="0"/>
    </xf>
    <xf numFmtId="0" fontId="0" fillId="0" borderId="29" xfId="0" applyBorder="1" applyAlignment="1">
      <alignment horizontal="center" vertical="center" wrapText="1"/>
    </xf>
    <xf numFmtId="0" fontId="0" fillId="0" borderId="14" xfId="0" applyBorder="1" applyAlignment="1">
      <alignment horizontal="left" vertical="center" wrapText="1"/>
    </xf>
    <xf numFmtId="3" fontId="0" fillId="0" borderId="14" xfId="0" applyNumberFormat="1" applyBorder="1" applyAlignment="1">
      <alignment horizontal="left" vertical="center" wrapText="1"/>
    </xf>
    <xf numFmtId="14" fontId="0" fillId="0" borderId="14" xfId="0" applyNumberFormat="1" applyBorder="1" applyAlignment="1">
      <alignment horizontal="left" vertical="center" wrapText="1"/>
    </xf>
    <xf numFmtId="14" fontId="0" fillId="0" borderId="30" xfId="0" applyNumberFormat="1" applyBorder="1" applyAlignment="1">
      <alignment horizontal="left" vertical="center" wrapText="1"/>
    </xf>
    <xf numFmtId="0" fontId="0" fillId="0" borderId="0" xfId="0" applyAlignment="1">
      <alignment horizontal="left" vertical="center" wrapText="1"/>
    </xf>
    <xf numFmtId="0" fontId="0" fillId="0" borderId="46" xfId="0" applyBorder="1" applyAlignment="1">
      <alignment horizontal="center" vertical="center" wrapText="1"/>
    </xf>
    <xf numFmtId="0" fontId="0" fillId="0" borderId="24" xfId="0" applyBorder="1" applyAlignment="1">
      <alignment vertical="center" wrapText="1"/>
    </xf>
    <xf numFmtId="0" fontId="0" fillId="0" borderId="23" xfId="0" applyBorder="1" applyAlignment="1">
      <alignment horizontal="left" vertical="center" wrapText="1"/>
    </xf>
    <xf numFmtId="3" fontId="0" fillId="0" borderId="23" xfId="0" applyNumberFormat="1" applyBorder="1" applyAlignment="1">
      <alignment horizontal="left" vertical="center" wrapText="1"/>
    </xf>
    <xf numFmtId="14" fontId="0" fillId="0" borderId="23" xfId="0" applyNumberFormat="1" applyBorder="1" applyAlignment="1">
      <alignment horizontal="left" vertical="center" wrapText="1"/>
    </xf>
    <xf numFmtId="14" fontId="0" fillId="0" borderId="50" xfId="0" applyNumberFormat="1" applyBorder="1" applyAlignment="1">
      <alignment horizontal="left" vertical="center" wrapText="1"/>
    </xf>
    <xf numFmtId="3" fontId="0" fillId="0" borderId="0" xfId="0" applyNumberFormat="1" applyAlignment="1">
      <alignment horizontal="left" vertical="center" wrapText="1"/>
    </xf>
    <xf numFmtId="0" fontId="0" fillId="0" borderId="26" xfId="0" applyBorder="1" applyAlignment="1">
      <alignment horizontal="center" vertical="center" wrapText="1"/>
    </xf>
    <xf numFmtId="0" fontId="0" fillId="0" borderId="35" xfId="0" applyBorder="1" applyAlignment="1">
      <alignment horizontal="center" vertical="center" wrapText="1"/>
    </xf>
    <xf numFmtId="0" fontId="0" fillId="0" borderId="35" xfId="0" applyBorder="1" applyAlignment="1">
      <alignment horizontal="left" vertical="center" wrapText="1"/>
    </xf>
    <xf numFmtId="3" fontId="0" fillId="0" borderId="12" xfId="0" applyNumberFormat="1" applyBorder="1" applyAlignment="1">
      <alignment horizontal="left"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3" fontId="0" fillId="0" borderId="0" xfId="0" applyNumberFormat="1" applyBorder="1" applyAlignment="1">
      <alignment horizontal="left" vertical="center" wrapText="1"/>
    </xf>
    <xf numFmtId="14" fontId="0" fillId="0" borderId="0" xfId="0" applyNumberFormat="1" applyBorder="1" applyAlignment="1">
      <alignment horizontal="left" vertical="center" wrapText="1"/>
    </xf>
    <xf numFmtId="0" fontId="7" fillId="3" borderId="2" xfId="3"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49" fontId="27" fillId="0" borderId="51" xfId="3" applyNumberFormat="1" applyFont="1" applyFill="1" applyBorder="1" applyAlignment="1" applyProtection="1">
      <alignment vertical="center" wrapText="1"/>
      <protection locked="0"/>
    </xf>
    <xf numFmtId="169" fontId="28" fillId="0" borderId="12" xfId="3" applyNumberFormat="1" applyFont="1" applyBorder="1" applyAlignment="1" applyProtection="1">
      <alignment horizontal="right" vertical="center"/>
    </xf>
    <xf numFmtId="0" fontId="0" fillId="0" borderId="7" xfId="0" applyBorder="1" applyAlignment="1">
      <alignment horizontal="center" vertical="center" wrapText="1"/>
    </xf>
    <xf numFmtId="49" fontId="29" fillId="0" borderId="51" xfId="3" applyNumberFormat="1" applyFont="1" applyFill="1" applyBorder="1" applyAlignment="1" applyProtection="1">
      <alignment horizontal="left" vertical="center" wrapText="1" indent="1"/>
      <protection locked="0"/>
    </xf>
    <xf numFmtId="169" fontId="30" fillId="0" borderId="12" xfId="3" applyNumberFormat="1" applyFont="1" applyBorder="1" applyAlignment="1" applyProtection="1">
      <alignment horizontal="right" vertical="center"/>
    </xf>
    <xf numFmtId="17" fontId="0" fillId="0" borderId="14" xfId="0" applyNumberFormat="1" applyBorder="1" applyAlignment="1">
      <alignment horizontal="center" vertical="center"/>
    </xf>
    <xf numFmtId="17" fontId="0" fillId="0" borderId="30" xfId="0" applyNumberFormat="1" applyBorder="1" applyAlignment="1">
      <alignment horizontal="center" vertical="center"/>
    </xf>
    <xf numFmtId="49" fontId="31" fillId="0" borderId="51" xfId="3" applyNumberFormat="1" applyFont="1" applyFill="1" applyBorder="1" applyAlignment="1" applyProtection="1">
      <alignment horizontal="left" vertical="center" wrapText="1" indent="1"/>
      <protection locked="0"/>
    </xf>
    <xf numFmtId="169" fontId="32" fillId="0" borderId="12" xfId="3" applyNumberFormat="1" applyFont="1" applyBorder="1" applyAlignment="1" applyProtection="1">
      <alignment horizontal="right" vertical="center"/>
    </xf>
    <xf numFmtId="0" fontId="33" fillId="0" borderId="51" xfId="3" applyNumberFormat="1" applyFont="1" applyFill="1" applyBorder="1" applyAlignment="1" applyProtection="1">
      <alignment horizontal="left" vertical="center" wrapText="1" indent="1"/>
      <protection locked="0"/>
    </xf>
    <xf numFmtId="49" fontId="30" fillId="0" borderId="51" xfId="3" applyNumberFormat="1" applyFont="1" applyFill="1" applyBorder="1" applyAlignment="1" applyProtection="1">
      <alignment horizontal="left" vertical="center" wrapText="1" indent="1"/>
      <protection locked="0"/>
    </xf>
    <xf numFmtId="0" fontId="31" fillId="0" borderId="51" xfId="3" applyNumberFormat="1" applyFont="1" applyFill="1" applyBorder="1" applyAlignment="1" applyProtection="1">
      <alignment horizontal="left" vertical="center" wrapText="1" indent="1"/>
      <protection locked="0"/>
    </xf>
    <xf numFmtId="49" fontId="33" fillId="0" borderId="51" xfId="3" applyNumberFormat="1" applyFont="1" applyFill="1" applyBorder="1" applyAlignment="1" applyProtection="1">
      <alignment horizontal="left" vertical="center" wrapText="1" indent="1"/>
      <protection locked="0"/>
    </xf>
    <xf numFmtId="49" fontId="34" fillId="0" borderId="51" xfId="3" applyNumberFormat="1" applyFont="1" applyFill="1" applyBorder="1" applyAlignment="1" applyProtection="1">
      <alignment vertical="center" wrapText="1"/>
      <protection locked="0"/>
    </xf>
    <xf numFmtId="169" fontId="35" fillId="0" borderId="12" xfId="3" applyNumberFormat="1" applyFont="1" applyBorder="1" applyAlignment="1" applyProtection="1">
      <alignment horizontal="right" vertical="center"/>
    </xf>
    <xf numFmtId="0" fontId="0" fillId="0" borderId="8" xfId="0" applyBorder="1" applyAlignment="1">
      <alignment horizontal="center" vertical="center" wrapText="1"/>
    </xf>
    <xf numFmtId="0" fontId="31" fillId="4" borderId="52" xfId="3" applyNumberFormat="1" applyFont="1" applyFill="1" applyBorder="1" applyAlignment="1" applyProtection="1">
      <alignment horizontal="left" vertical="center" wrapText="1" indent="1"/>
      <protection locked="0"/>
    </xf>
    <xf numFmtId="169" fontId="28" fillId="0" borderId="24" xfId="3" applyNumberFormat="1" applyFont="1" applyBorder="1" applyAlignment="1" applyProtection="1">
      <alignment horizontal="right" vertical="center"/>
    </xf>
    <xf numFmtId="0" fontId="0" fillId="0" borderId="25" xfId="0" applyBorder="1" applyAlignment="1">
      <alignment horizontal="center" vertical="center"/>
    </xf>
    <xf numFmtId="49" fontId="36" fillId="0" borderId="0" xfId="3" applyNumberFormat="1" applyFont="1" applyFill="1" applyBorder="1" applyAlignment="1" applyProtection="1">
      <alignment horizontal="left" vertical="center" wrapText="1" indent="1"/>
      <protection locked="0"/>
    </xf>
    <xf numFmtId="169" fontId="28" fillId="0" borderId="14" xfId="3" applyNumberFormat="1" applyFont="1" applyBorder="1" applyAlignment="1" applyProtection="1">
      <alignment horizontal="right" vertical="center"/>
    </xf>
    <xf numFmtId="49" fontId="34" fillId="0" borderId="19" xfId="3" applyNumberFormat="1" applyFont="1" applyFill="1" applyBorder="1" applyAlignment="1" applyProtection="1">
      <alignment horizontal="left" vertical="center" wrapText="1" indent="1"/>
      <protection locked="0"/>
    </xf>
    <xf numFmtId="170" fontId="35" fillId="0" borderId="19" xfId="0" applyNumberFormat="1" applyFont="1" applyBorder="1" applyAlignment="1">
      <alignment vertical="center"/>
    </xf>
    <xf numFmtId="0" fontId="0" fillId="0" borderId="20" xfId="0" applyBorder="1" applyAlignment="1">
      <alignment vertical="center"/>
    </xf>
    <xf numFmtId="49" fontId="37" fillId="0" borderId="12" xfId="3" applyNumberFormat="1" applyFont="1" applyFill="1" applyBorder="1" applyAlignment="1" applyProtection="1">
      <alignment horizontal="left" vertical="center" wrapText="1"/>
    </xf>
    <xf numFmtId="17" fontId="0" fillId="0" borderId="12" xfId="0" applyNumberFormat="1" applyBorder="1" applyAlignment="1">
      <alignment vertical="center"/>
    </xf>
    <xf numFmtId="17" fontId="0" fillId="0" borderId="22" xfId="0" applyNumberFormat="1" applyBorder="1" applyAlignment="1">
      <alignment vertical="center"/>
    </xf>
    <xf numFmtId="49" fontId="34" fillId="0" borderId="12" xfId="3" applyNumberFormat="1" applyFont="1" applyFill="1" applyBorder="1" applyAlignment="1" applyProtection="1">
      <alignment horizontal="left" vertical="center" wrapText="1" indent="1"/>
      <protection locked="0"/>
    </xf>
    <xf numFmtId="170" fontId="35" fillId="0" borderId="12" xfId="0" applyNumberFormat="1" applyFont="1" applyBorder="1" applyAlignment="1">
      <alignment vertical="center"/>
    </xf>
    <xf numFmtId="49" fontId="38" fillId="0" borderId="12" xfId="3" applyNumberFormat="1" applyFont="1" applyFill="1" applyBorder="1" applyAlignment="1" applyProtection="1">
      <alignment horizontal="left" vertical="center" wrapText="1"/>
    </xf>
    <xf numFmtId="49" fontId="38" fillId="0" borderId="24" xfId="3" applyNumberFormat="1" applyFont="1" applyFill="1" applyBorder="1" applyAlignment="1" applyProtection="1">
      <alignment horizontal="left" vertical="center" wrapText="1"/>
    </xf>
    <xf numFmtId="0" fontId="0" fillId="0" borderId="24" xfId="0" applyBorder="1" applyAlignment="1">
      <alignment vertical="center"/>
    </xf>
    <xf numFmtId="0" fontId="0" fillId="0" borderId="25" xfId="0" applyBorder="1" applyAlignment="1">
      <alignment vertical="center"/>
    </xf>
    <xf numFmtId="0" fontId="0" fillId="0" borderId="53" xfId="0" applyBorder="1" applyAlignment="1">
      <alignment horizontal="center" vertical="center"/>
    </xf>
    <xf numFmtId="0" fontId="23" fillId="4" borderId="12" xfId="0" applyFont="1" applyFill="1" applyBorder="1" applyAlignment="1">
      <alignment horizontal="left" vertical="center" wrapText="1"/>
    </xf>
    <xf numFmtId="0" fontId="0" fillId="0" borderId="12" xfId="0" applyFont="1" applyBorder="1" applyAlignment="1">
      <alignment vertical="center"/>
    </xf>
    <xf numFmtId="171" fontId="2" fillId="0" borderId="12" xfId="0" applyNumberFormat="1" applyFont="1" applyBorder="1" applyAlignment="1">
      <alignment vertical="center"/>
    </xf>
    <xf numFmtId="0" fontId="0" fillId="0" borderId="54" xfId="0" applyBorder="1" applyAlignment="1">
      <alignment horizontal="center" vertical="center"/>
    </xf>
    <xf numFmtId="0" fontId="0" fillId="4" borderId="12" xfId="0" applyFont="1" applyFill="1" applyBorder="1" applyAlignment="1">
      <alignment vertical="center"/>
    </xf>
    <xf numFmtId="0" fontId="10" fillId="0" borderId="12" xfId="0" applyFont="1" applyBorder="1" applyAlignment="1">
      <alignment horizontal="left" vertical="center" wrapText="1"/>
    </xf>
    <xf numFmtId="171" fontId="10" fillId="0" borderId="12" xfId="7" applyNumberFormat="1" applyFont="1" applyBorder="1" applyAlignment="1">
      <alignment horizontal="center" vertical="center" wrapText="1"/>
    </xf>
    <xf numFmtId="17" fontId="0" fillId="0" borderId="30" xfId="0" applyNumberFormat="1" applyBorder="1" applyAlignment="1">
      <alignment horizontal="right" vertical="center"/>
    </xf>
    <xf numFmtId="171" fontId="0" fillId="0" borderId="12" xfId="0" applyNumberFormat="1" applyFont="1" applyBorder="1" applyAlignment="1">
      <alignment vertical="center"/>
    </xf>
    <xf numFmtId="171" fontId="10" fillId="0" borderId="12" xfId="7" applyNumberFormat="1" applyFont="1" applyBorder="1" applyAlignment="1">
      <alignment horizontal="right" vertical="center" wrapText="1"/>
    </xf>
    <xf numFmtId="0" fontId="10" fillId="0" borderId="12" xfId="3" applyFont="1" applyBorder="1" applyAlignment="1" applyProtection="1">
      <alignment horizontal="left" vertical="center" wrapText="1"/>
      <protection locked="0"/>
    </xf>
    <xf numFmtId="0" fontId="2" fillId="4" borderId="12" xfId="0" applyFont="1" applyFill="1" applyBorder="1" applyAlignment="1">
      <alignment horizontal="left" vertical="center" wrapText="1"/>
    </xf>
    <xf numFmtId="0" fontId="39" fillId="0" borderId="12" xfId="0" applyFont="1" applyBorder="1" applyAlignment="1">
      <alignment horizontal="left" vertical="center" wrapText="1"/>
    </xf>
    <xf numFmtId="0" fontId="0" fillId="0" borderId="55" xfId="0" applyBorder="1" applyAlignment="1">
      <alignment horizontal="center" vertical="center"/>
    </xf>
    <xf numFmtId="0" fontId="40" fillId="0" borderId="0" xfId="0" applyFont="1" applyAlignment="1">
      <alignment vertical="center"/>
    </xf>
    <xf numFmtId="0" fontId="41" fillId="0" borderId="12" xfId="3" applyFont="1" applyBorder="1" applyAlignment="1" applyProtection="1">
      <alignment horizontal="center" vertical="center" wrapText="1"/>
    </xf>
    <xf numFmtId="0" fontId="0" fillId="0" borderId="12" xfId="0" applyBorder="1" applyAlignment="1">
      <alignment horizontal="center" vertical="center"/>
    </xf>
    <xf numFmtId="3" fontId="0" fillId="0" borderId="12" xfId="0" applyNumberFormat="1" applyBorder="1" applyAlignment="1">
      <alignment horizontal="center" vertical="center"/>
    </xf>
    <xf numFmtId="0" fontId="41" fillId="0" borderId="12" xfId="3" applyFont="1" applyBorder="1" applyAlignment="1" applyProtection="1">
      <alignment horizontal="center" vertical="center" wrapText="1"/>
    </xf>
    <xf numFmtId="0" fontId="0" fillId="0" borderId="12" xfId="0" applyBorder="1" applyAlignment="1">
      <alignment horizontal="center" vertical="center" wrapText="1"/>
    </xf>
    <xf numFmtId="0" fontId="0" fillId="5" borderId="0" xfId="0" applyFill="1" applyAlignment="1">
      <alignment horizontal="left" vertical="center" wrapText="1"/>
    </xf>
  </cellXfs>
  <cellStyles count="8">
    <cellStyle name="Millares" xfId="1" builtinId="3"/>
    <cellStyle name="Moneda" xfId="2" builtinId="4"/>
    <cellStyle name="Moneda 2" xfId="4"/>
    <cellStyle name="Moneda 3" xfId="6"/>
    <cellStyle name="Moneda 3 2" xfId="7"/>
    <cellStyle name="Normal" xfId="0" builtinId="0"/>
    <cellStyle name="Normal 4" xfId="3"/>
    <cellStyle name="Normal_Hoja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Matriz%20Plan%20de%20Acci&#243;n%202016%20Ajustado%20%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41630589\AppData\Local\Microsoft\Windows\Temporary%20Internet%20Files\Content.Outlook\ENOYY1EB\Copia%20de%20Matriz%20Plan%20de%20Acci&#243;n%202016%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Matriz%20Plan%20de%20Acci&#243;n%202016v2%20(0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Plan%20de%20Acci&#243;n%20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52386219\AppData\Local\Microsoft\Windows\Temporary%20Internet%20Files\Content.Outlook\VEW450VY\3%20MATRIZ%20PLAN%20ACCION_2016_SSA.xlt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1094906352\AppData\Local\Microsoft\Windows\INetCache\Content.Outlook\267IIZDU\PLANDEACCION_2016_SEC%20GR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1018904294\AppData\Local\Microsoft\Windows\Temporary%20Internet%20Files\Content.Outlook\JN5T1NM6\PLANDEACCION_2016_SEC%20GR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51873171\AppData\Local\Microsoft\Windows\INetCache\Content.Outlook\WOKWWCBC\Matriz%20Plan%20de%20Acci&#243;n%202016.xlt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1018904294\AppData\Local\Microsoft\Windows\Temporary%20Internet%20Files\Content.Outlook\JN5T1NM6\Complemento%20PA2016%20Cronograma%20INV%20Informatica.xlt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094906352\AppData\Local\Microsoft\Windows\INetCache\Content.Outlook\267IIZDU\plan%20de%20acci&#243;n%202016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51778649\AppData\Local\Microsoft\Windows\INetCache\Content.Outlook\NNL1WP3T\PLAN%20DE%20ACCION%20SUBD%202016_25_01_2016.xlt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111"/>
      <sheetName val="112"/>
      <sheetName val="113"/>
      <sheetName val="213"/>
      <sheetName val="123"/>
      <sheetName val="320"/>
      <sheetName val="450"/>
      <sheetName val="510"/>
      <sheetName val="Hoja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 de Inv. 2016 inmueble  "/>
      <sheetName val="Cro de Inv 2016 Dir Informática"/>
      <sheetName val="Cro de Inv 2016 Salud Ocupacion"/>
      <sheetName val="Cro de Inv 2016 Asesorias"/>
      <sheetName val="Hoja2"/>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refreshError="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Cronograma de Inversión 2016"/>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Hoja2"/>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M12"/>
  <sheetViews>
    <sheetView zoomScale="70" zoomScaleNormal="70" workbookViewId="0">
      <selection activeCell="J9" sqref="J9"/>
    </sheetView>
  </sheetViews>
  <sheetFormatPr baseColWidth="10" defaultColWidth="11.5703125" defaultRowHeight="15"/>
  <cols>
    <col min="1" max="1" width="1.7109375" style="31" customWidth="1"/>
    <col min="2" max="2" width="68.42578125" style="31" customWidth="1"/>
    <col min="3" max="3" width="28.7109375" style="31" customWidth="1"/>
    <col min="4" max="4" width="22.85546875" style="31" bestFit="1" customWidth="1"/>
    <col min="5" max="5" width="31.42578125" style="31" customWidth="1"/>
    <col min="6" max="6" width="40.140625" style="31" customWidth="1"/>
    <col min="7" max="8" width="27.28515625" style="31" customWidth="1"/>
    <col min="9" max="9" width="20.7109375" style="31" customWidth="1"/>
    <col min="10" max="10" width="22.42578125" style="31" customWidth="1"/>
    <col min="11" max="11" width="26" style="31" customWidth="1"/>
    <col min="12" max="12" width="16" style="31" bestFit="1" customWidth="1"/>
    <col min="13" max="13" width="49" style="31" hidden="1" customWidth="1"/>
    <col min="14" max="257" width="11.5703125" style="31"/>
    <col min="258" max="258" width="1.7109375" style="31" customWidth="1"/>
    <col min="259" max="260" width="28.7109375" style="31" customWidth="1"/>
    <col min="261" max="261" width="22.85546875" style="31" bestFit="1" customWidth="1"/>
    <col min="262" max="263" width="40.140625" style="31" customWidth="1"/>
    <col min="264" max="264" width="27.28515625" style="31" customWidth="1"/>
    <col min="265" max="265" width="20.7109375" style="31" customWidth="1"/>
    <col min="266" max="266" width="22.42578125" style="31" customWidth="1"/>
    <col min="267" max="267" width="21.28515625" style="31" customWidth="1"/>
    <col min="268" max="268" width="16" style="31" bestFit="1" customWidth="1"/>
    <col min="269" max="269" width="49" style="31" customWidth="1"/>
    <col min="270" max="513" width="11.5703125" style="31"/>
    <col min="514" max="514" width="1.7109375" style="31" customWidth="1"/>
    <col min="515" max="516" width="28.7109375" style="31" customWidth="1"/>
    <col min="517" max="517" width="22.85546875" style="31" bestFit="1" customWidth="1"/>
    <col min="518" max="519" width="40.140625" style="31" customWidth="1"/>
    <col min="520" max="520" width="27.28515625" style="31" customWidth="1"/>
    <col min="521" max="521" width="20.7109375" style="31" customWidth="1"/>
    <col min="522" max="522" width="22.42578125" style="31" customWidth="1"/>
    <col min="523" max="523" width="21.28515625" style="31" customWidth="1"/>
    <col min="524" max="524" width="16" style="31" bestFit="1" customWidth="1"/>
    <col min="525" max="525" width="49" style="31" customWidth="1"/>
    <col min="526" max="769" width="11.5703125" style="31"/>
    <col min="770" max="770" width="1.7109375" style="31" customWidth="1"/>
    <col min="771" max="772" width="28.7109375" style="31" customWidth="1"/>
    <col min="773" max="773" width="22.85546875" style="31" bestFit="1" customWidth="1"/>
    <col min="774" max="775" width="40.140625" style="31" customWidth="1"/>
    <col min="776" max="776" width="27.28515625" style="31" customWidth="1"/>
    <col min="777" max="777" width="20.7109375" style="31" customWidth="1"/>
    <col min="778" max="778" width="22.42578125" style="31" customWidth="1"/>
    <col min="779" max="779" width="21.28515625" style="31" customWidth="1"/>
    <col min="780" max="780" width="16" style="31" bestFit="1" customWidth="1"/>
    <col min="781" max="781" width="49" style="31" customWidth="1"/>
    <col min="782" max="1025" width="11.5703125" style="31"/>
    <col min="1026" max="1026" width="1.7109375" style="31" customWidth="1"/>
    <col min="1027" max="1028" width="28.7109375" style="31" customWidth="1"/>
    <col min="1029" max="1029" width="22.85546875" style="31" bestFit="1" customWidth="1"/>
    <col min="1030" max="1031" width="40.140625" style="31" customWidth="1"/>
    <col min="1032" max="1032" width="27.28515625" style="31" customWidth="1"/>
    <col min="1033" max="1033" width="20.7109375" style="31" customWidth="1"/>
    <col min="1034" max="1034" width="22.42578125" style="31" customWidth="1"/>
    <col min="1035" max="1035" width="21.28515625" style="31" customWidth="1"/>
    <col min="1036" max="1036" width="16" style="31" bestFit="1" customWidth="1"/>
    <col min="1037" max="1037" width="49" style="31" customWidth="1"/>
    <col min="1038" max="1281" width="11.5703125" style="31"/>
    <col min="1282" max="1282" width="1.7109375" style="31" customWidth="1"/>
    <col min="1283" max="1284" width="28.7109375" style="31" customWidth="1"/>
    <col min="1285" max="1285" width="22.85546875" style="31" bestFit="1" customWidth="1"/>
    <col min="1286" max="1287" width="40.140625" style="31" customWidth="1"/>
    <col min="1288" max="1288" width="27.28515625" style="31" customWidth="1"/>
    <col min="1289" max="1289" width="20.7109375" style="31" customWidth="1"/>
    <col min="1290" max="1290" width="22.42578125" style="31" customWidth="1"/>
    <col min="1291" max="1291" width="21.28515625" style="31" customWidth="1"/>
    <col min="1292" max="1292" width="16" style="31" bestFit="1" customWidth="1"/>
    <col min="1293" max="1293" width="49" style="31" customWidth="1"/>
    <col min="1294" max="1537" width="11.5703125" style="31"/>
    <col min="1538" max="1538" width="1.7109375" style="31" customWidth="1"/>
    <col min="1539" max="1540" width="28.7109375" style="31" customWidth="1"/>
    <col min="1541" max="1541" width="22.85546875" style="31" bestFit="1" customWidth="1"/>
    <col min="1542" max="1543" width="40.140625" style="31" customWidth="1"/>
    <col min="1544" max="1544" width="27.28515625" style="31" customWidth="1"/>
    <col min="1545" max="1545" width="20.7109375" style="31" customWidth="1"/>
    <col min="1546" max="1546" width="22.42578125" style="31" customWidth="1"/>
    <col min="1547" max="1547" width="21.28515625" style="31" customWidth="1"/>
    <col min="1548" max="1548" width="16" style="31" bestFit="1" customWidth="1"/>
    <col min="1549" max="1549" width="49" style="31" customWidth="1"/>
    <col min="1550" max="1793" width="11.5703125" style="31"/>
    <col min="1794" max="1794" width="1.7109375" style="31" customWidth="1"/>
    <col min="1795" max="1796" width="28.7109375" style="31" customWidth="1"/>
    <col min="1797" max="1797" width="22.85546875" style="31" bestFit="1" customWidth="1"/>
    <col min="1798" max="1799" width="40.140625" style="31" customWidth="1"/>
    <col min="1800" max="1800" width="27.28515625" style="31" customWidth="1"/>
    <col min="1801" max="1801" width="20.7109375" style="31" customWidth="1"/>
    <col min="1802" max="1802" width="22.42578125" style="31" customWidth="1"/>
    <col min="1803" max="1803" width="21.28515625" style="31" customWidth="1"/>
    <col min="1804" max="1804" width="16" style="31" bestFit="1" customWidth="1"/>
    <col min="1805" max="1805" width="49" style="31" customWidth="1"/>
    <col min="1806" max="2049" width="11.5703125" style="31"/>
    <col min="2050" max="2050" width="1.7109375" style="31" customWidth="1"/>
    <col min="2051" max="2052" width="28.7109375" style="31" customWidth="1"/>
    <col min="2053" max="2053" width="22.85546875" style="31" bestFit="1" customWidth="1"/>
    <col min="2054" max="2055" width="40.140625" style="31" customWidth="1"/>
    <col min="2056" max="2056" width="27.28515625" style="31" customWidth="1"/>
    <col min="2057" max="2057" width="20.7109375" style="31" customWidth="1"/>
    <col min="2058" max="2058" width="22.42578125" style="31" customWidth="1"/>
    <col min="2059" max="2059" width="21.28515625" style="31" customWidth="1"/>
    <col min="2060" max="2060" width="16" style="31" bestFit="1" customWidth="1"/>
    <col min="2061" max="2061" width="49" style="31" customWidth="1"/>
    <col min="2062" max="2305" width="11.5703125" style="31"/>
    <col min="2306" max="2306" width="1.7109375" style="31" customWidth="1"/>
    <col min="2307" max="2308" width="28.7109375" style="31" customWidth="1"/>
    <col min="2309" max="2309" width="22.85546875" style="31" bestFit="1" customWidth="1"/>
    <col min="2310" max="2311" width="40.140625" style="31" customWidth="1"/>
    <col min="2312" max="2312" width="27.28515625" style="31" customWidth="1"/>
    <col min="2313" max="2313" width="20.7109375" style="31" customWidth="1"/>
    <col min="2314" max="2314" width="22.42578125" style="31" customWidth="1"/>
    <col min="2315" max="2315" width="21.28515625" style="31" customWidth="1"/>
    <col min="2316" max="2316" width="16" style="31" bestFit="1" customWidth="1"/>
    <col min="2317" max="2317" width="49" style="31" customWidth="1"/>
    <col min="2318" max="2561" width="11.5703125" style="31"/>
    <col min="2562" max="2562" width="1.7109375" style="31" customWidth="1"/>
    <col min="2563" max="2564" width="28.7109375" style="31" customWidth="1"/>
    <col min="2565" max="2565" width="22.85546875" style="31" bestFit="1" customWidth="1"/>
    <col min="2566" max="2567" width="40.140625" style="31" customWidth="1"/>
    <col min="2568" max="2568" width="27.28515625" style="31" customWidth="1"/>
    <col min="2569" max="2569" width="20.7109375" style="31" customWidth="1"/>
    <col min="2570" max="2570" width="22.42578125" style="31" customWidth="1"/>
    <col min="2571" max="2571" width="21.28515625" style="31" customWidth="1"/>
    <col min="2572" max="2572" width="16" style="31" bestFit="1" customWidth="1"/>
    <col min="2573" max="2573" width="49" style="31" customWidth="1"/>
    <col min="2574" max="2817" width="11.5703125" style="31"/>
    <col min="2818" max="2818" width="1.7109375" style="31" customWidth="1"/>
    <col min="2819" max="2820" width="28.7109375" style="31" customWidth="1"/>
    <col min="2821" max="2821" width="22.85546875" style="31" bestFit="1" customWidth="1"/>
    <col min="2822" max="2823" width="40.140625" style="31" customWidth="1"/>
    <col min="2824" max="2824" width="27.28515625" style="31" customWidth="1"/>
    <col min="2825" max="2825" width="20.7109375" style="31" customWidth="1"/>
    <col min="2826" max="2826" width="22.42578125" style="31" customWidth="1"/>
    <col min="2827" max="2827" width="21.28515625" style="31" customWidth="1"/>
    <col min="2828" max="2828" width="16" style="31" bestFit="1" customWidth="1"/>
    <col min="2829" max="2829" width="49" style="31" customWidth="1"/>
    <col min="2830" max="3073" width="11.5703125" style="31"/>
    <col min="3074" max="3074" width="1.7109375" style="31" customWidth="1"/>
    <col min="3075" max="3076" width="28.7109375" style="31" customWidth="1"/>
    <col min="3077" max="3077" width="22.85546875" style="31" bestFit="1" customWidth="1"/>
    <col min="3078" max="3079" width="40.140625" style="31" customWidth="1"/>
    <col min="3080" max="3080" width="27.28515625" style="31" customWidth="1"/>
    <col min="3081" max="3081" width="20.7109375" style="31" customWidth="1"/>
    <col min="3082" max="3082" width="22.42578125" style="31" customWidth="1"/>
    <col min="3083" max="3083" width="21.28515625" style="31" customWidth="1"/>
    <col min="3084" max="3084" width="16" style="31" bestFit="1" customWidth="1"/>
    <col min="3085" max="3085" width="49" style="31" customWidth="1"/>
    <col min="3086" max="3329" width="11.5703125" style="31"/>
    <col min="3330" max="3330" width="1.7109375" style="31" customWidth="1"/>
    <col min="3331" max="3332" width="28.7109375" style="31" customWidth="1"/>
    <col min="3333" max="3333" width="22.85546875" style="31" bestFit="1" customWidth="1"/>
    <col min="3334" max="3335" width="40.140625" style="31" customWidth="1"/>
    <col min="3336" max="3336" width="27.28515625" style="31" customWidth="1"/>
    <col min="3337" max="3337" width="20.7109375" style="31" customWidth="1"/>
    <col min="3338" max="3338" width="22.42578125" style="31" customWidth="1"/>
    <col min="3339" max="3339" width="21.28515625" style="31" customWidth="1"/>
    <col min="3340" max="3340" width="16" style="31" bestFit="1" customWidth="1"/>
    <col min="3341" max="3341" width="49" style="31" customWidth="1"/>
    <col min="3342" max="3585" width="11.5703125" style="31"/>
    <col min="3586" max="3586" width="1.7109375" style="31" customWidth="1"/>
    <col min="3587" max="3588" width="28.7109375" style="31" customWidth="1"/>
    <col min="3589" max="3589" width="22.85546875" style="31" bestFit="1" customWidth="1"/>
    <col min="3590" max="3591" width="40.140625" style="31" customWidth="1"/>
    <col min="3592" max="3592" width="27.28515625" style="31" customWidth="1"/>
    <col min="3593" max="3593" width="20.7109375" style="31" customWidth="1"/>
    <col min="3594" max="3594" width="22.42578125" style="31" customWidth="1"/>
    <col min="3595" max="3595" width="21.28515625" style="31" customWidth="1"/>
    <col min="3596" max="3596" width="16" style="31" bestFit="1" customWidth="1"/>
    <col min="3597" max="3597" width="49" style="31" customWidth="1"/>
    <col min="3598" max="3841" width="11.5703125" style="31"/>
    <col min="3842" max="3842" width="1.7109375" style="31" customWidth="1"/>
    <col min="3843" max="3844" width="28.7109375" style="31" customWidth="1"/>
    <col min="3845" max="3845" width="22.85546875" style="31" bestFit="1" customWidth="1"/>
    <col min="3846" max="3847" width="40.140625" style="31" customWidth="1"/>
    <col min="3848" max="3848" width="27.28515625" style="31" customWidth="1"/>
    <col min="3849" max="3849" width="20.7109375" style="31" customWidth="1"/>
    <col min="3850" max="3850" width="22.42578125" style="31" customWidth="1"/>
    <col min="3851" max="3851" width="21.28515625" style="31" customWidth="1"/>
    <col min="3852" max="3852" width="16" style="31" bestFit="1" customWidth="1"/>
    <col min="3853" max="3853" width="49" style="31" customWidth="1"/>
    <col min="3854" max="4097" width="11.5703125" style="31"/>
    <col min="4098" max="4098" width="1.7109375" style="31" customWidth="1"/>
    <col min="4099" max="4100" width="28.7109375" style="31" customWidth="1"/>
    <col min="4101" max="4101" width="22.85546875" style="31" bestFit="1" customWidth="1"/>
    <col min="4102" max="4103" width="40.140625" style="31" customWidth="1"/>
    <col min="4104" max="4104" width="27.28515625" style="31" customWidth="1"/>
    <col min="4105" max="4105" width="20.7109375" style="31" customWidth="1"/>
    <col min="4106" max="4106" width="22.42578125" style="31" customWidth="1"/>
    <col min="4107" max="4107" width="21.28515625" style="31" customWidth="1"/>
    <col min="4108" max="4108" width="16" style="31" bestFit="1" customWidth="1"/>
    <col min="4109" max="4109" width="49" style="31" customWidth="1"/>
    <col min="4110" max="4353" width="11.5703125" style="31"/>
    <col min="4354" max="4354" width="1.7109375" style="31" customWidth="1"/>
    <col min="4355" max="4356" width="28.7109375" style="31" customWidth="1"/>
    <col min="4357" max="4357" width="22.85546875" style="31" bestFit="1" customWidth="1"/>
    <col min="4358" max="4359" width="40.140625" style="31" customWidth="1"/>
    <col min="4360" max="4360" width="27.28515625" style="31" customWidth="1"/>
    <col min="4361" max="4361" width="20.7109375" style="31" customWidth="1"/>
    <col min="4362" max="4362" width="22.42578125" style="31" customWidth="1"/>
    <col min="4363" max="4363" width="21.28515625" style="31" customWidth="1"/>
    <col min="4364" max="4364" width="16" style="31" bestFit="1" customWidth="1"/>
    <col min="4365" max="4365" width="49" style="31" customWidth="1"/>
    <col min="4366" max="4609" width="11.5703125" style="31"/>
    <col min="4610" max="4610" width="1.7109375" style="31" customWidth="1"/>
    <col min="4611" max="4612" width="28.7109375" style="31" customWidth="1"/>
    <col min="4613" max="4613" width="22.85546875" style="31" bestFit="1" customWidth="1"/>
    <col min="4614" max="4615" width="40.140625" style="31" customWidth="1"/>
    <col min="4616" max="4616" width="27.28515625" style="31" customWidth="1"/>
    <col min="4617" max="4617" width="20.7109375" style="31" customWidth="1"/>
    <col min="4618" max="4618" width="22.42578125" style="31" customWidth="1"/>
    <col min="4619" max="4619" width="21.28515625" style="31" customWidth="1"/>
    <col min="4620" max="4620" width="16" style="31" bestFit="1" customWidth="1"/>
    <col min="4621" max="4621" width="49" style="31" customWidth="1"/>
    <col min="4622" max="4865" width="11.5703125" style="31"/>
    <col min="4866" max="4866" width="1.7109375" style="31" customWidth="1"/>
    <col min="4867" max="4868" width="28.7109375" style="31" customWidth="1"/>
    <col min="4869" max="4869" width="22.85546875" style="31" bestFit="1" customWidth="1"/>
    <col min="4870" max="4871" width="40.140625" style="31" customWidth="1"/>
    <col min="4872" max="4872" width="27.28515625" style="31" customWidth="1"/>
    <col min="4873" max="4873" width="20.7109375" style="31" customWidth="1"/>
    <col min="4874" max="4874" width="22.42578125" style="31" customWidth="1"/>
    <col min="4875" max="4875" width="21.28515625" style="31" customWidth="1"/>
    <col min="4876" max="4876" width="16" style="31" bestFit="1" customWidth="1"/>
    <col min="4877" max="4877" width="49" style="31" customWidth="1"/>
    <col min="4878" max="5121" width="11.5703125" style="31"/>
    <col min="5122" max="5122" width="1.7109375" style="31" customWidth="1"/>
    <col min="5123" max="5124" width="28.7109375" style="31" customWidth="1"/>
    <col min="5125" max="5125" width="22.85546875" style="31" bestFit="1" customWidth="1"/>
    <col min="5126" max="5127" width="40.140625" style="31" customWidth="1"/>
    <col min="5128" max="5128" width="27.28515625" style="31" customWidth="1"/>
    <col min="5129" max="5129" width="20.7109375" style="31" customWidth="1"/>
    <col min="5130" max="5130" width="22.42578125" style="31" customWidth="1"/>
    <col min="5131" max="5131" width="21.28515625" style="31" customWidth="1"/>
    <col min="5132" max="5132" width="16" style="31" bestFit="1" customWidth="1"/>
    <col min="5133" max="5133" width="49" style="31" customWidth="1"/>
    <col min="5134" max="5377" width="11.5703125" style="31"/>
    <col min="5378" max="5378" width="1.7109375" style="31" customWidth="1"/>
    <col min="5379" max="5380" width="28.7109375" style="31" customWidth="1"/>
    <col min="5381" max="5381" width="22.85546875" style="31" bestFit="1" customWidth="1"/>
    <col min="5382" max="5383" width="40.140625" style="31" customWidth="1"/>
    <col min="5384" max="5384" width="27.28515625" style="31" customWidth="1"/>
    <col min="5385" max="5385" width="20.7109375" style="31" customWidth="1"/>
    <col min="5386" max="5386" width="22.42578125" style="31" customWidth="1"/>
    <col min="5387" max="5387" width="21.28515625" style="31" customWidth="1"/>
    <col min="5388" max="5388" width="16" style="31" bestFit="1" customWidth="1"/>
    <col min="5389" max="5389" width="49" style="31" customWidth="1"/>
    <col min="5390" max="5633" width="11.5703125" style="31"/>
    <col min="5634" max="5634" width="1.7109375" style="31" customWidth="1"/>
    <col min="5635" max="5636" width="28.7109375" style="31" customWidth="1"/>
    <col min="5637" max="5637" width="22.85546875" style="31" bestFit="1" customWidth="1"/>
    <col min="5638" max="5639" width="40.140625" style="31" customWidth="1"/>
    <col min="5640" max="5640" width="27.28515625" style="31" customWidth="1"/>
    <col min="5641" max="5641" width="20.7109375" style="31" customWidth="1"/>
    <col min="5642" max="5642" width="22.42578125" style="31" customWidth="1"/>
    <col min="5643" max="5643" width="21.28515625" style="31" customWidth="1"/>
    <col min="5644" max="5644" width="16" style="31" bestFit="1" customWidth="1"/>
    <col min="5645" max="5645" width="49" style="31" customWidth="1"/>
    <col min="5646" max="5889" width="11.5703125" style="31"/>
    <col min="5890" max="5890" width="1.7109375" style="31" customWidth="1"/>
    <col min="5891" max="5892" width="28.7109375" style="31" customWidth="1"/>
    <col min="5893" max="5893" width="22.85546875" style="31" bestFit="1" customWidth="1"/>
    <col min="5894" max="5895" width="40.140625" style="31" customWidth="1"/>
    <col min="5896" max="5896" width="27.28515625" style="31" customWidth="1"/>
    <col min="5897" max="5897" width="20.7109375" style="31" customWidth="1"/>
    <col min="5898" max="5898" width="22.42578125" style="31" customWidth="1"/>
    <col min="5899" max="5899" width="21.28515625" style="31" customWidth="1"/>
    <col min="5900" max="5900" width="16" style="31" bestFit="1" customWidth="1"/>
    <col min="5901" max="5901" width="49" style="31" customWidth="1"/>
    <col min="5902" max="6145" width="11.5703125" style="31"/>
    <col min="6146" max="6146" width="1.7109375" style="31" customWidth="1"/>
    <col min="6147" max="6148" width="28.7109375" style="31" customWidth="1"/>
    <col min="6149" max="6149" width="22.85546875" style="31" bestFit="1" customWidth="1"/>
    <col min="6150" max="6151" width="40.140625" style="31" customWidth="1"/>
    <col min="6152" max="6152" width="27.28515625" style="31" customWidth="1"/>
    <col min="6153" max="6153" width="20.7109375" style="31" customWidth="1"/>
    <col min="6154" max="6154" width="22.42578125" style="31" customWidth="1"/>
    <col min="6155" max="6155" width="21.28515625" style="31" customWidth="1"/>
    <col min="6156" max="6156" width="16" style="31" bestFit="1" customWidth="1"/>
    <col min="6157" max="6157" width="49" style="31" customWidth="1"/>
    <col min="6158" max="6401" width="11.5703125" style="31"/>
    <col min="6402" max="6402" width="1.7109375" style="31" customWidth="1"/>
    <col min="6403" max="6404" width="28.7109375" style="31" customWidth="1"/>
    <col min="6405" max="6405" width="22.85546875" style="31" bestFit="1" customWidth="1"/>
    <col min="6406" max="6407" width="40.140625" style="31" customWidth="1"/>
    <col min="6408" max="6408" width="27.28515625" style="31" customWidth="1"/>
    <col min="6409" max="6409" width="20.7109375" style="31" customWidth="1"/>
    <col min="6410" max="6410" width="22.42578125" style="31" customWidth="1"/>
    <col min="6411" max="6411" width="21.28515625" style="31" customWidth="1"/>
    <col min="6412" max="6412" width="16" style="31" bestFit="1" customWidth="1"/>
    <col min="6413" max="6413" width="49" style="31" customWidth="1"/>
    <col min="6414" max="6657" width="11.5703125" style="31"/>
    <col min="6658" max="6658" width="1.7109375" style="31" customWidth="1"/>
    <col min="6659" max="6660" width="28.7109375" style="31" customWidth="1"/>
    <col min="6661" max="6661" width="22.85546875" style="31" bestFit="1" customWidth="1"/>
    <col min="6662" max="6663" width="40.140625" style="31" customWidth="1"/>
    <col min="6664" max="6664" width="27.28515625" style="31" customWidth="1"/>
    <col min="6665" max="6665" width="20.7109375" style="31" customWidth="1"/>
    <col min="6666" max="6666" width="22.42578125" style="31" customWidth="1"/>
    <col min="6667" max="6667" width="21.28515625" style="31" customWidth="1"/>
    <col min="6668" max="6668" width="16" style="31" bestFit="1" customWidth="1"/>
    <col min="6669" max="6669" width="49" style="31" customWidth="1"/>
    <col min="6670" max="6913" width="11.5703125" style="31"/>
    <col min="6914" max="6914" width="1.7109375" style="31" customWidth="1"/>
    <col min="6915" max="6916" width="28.7109375" style="31" customWidth="1"/>
    <col min="6917" max="6917" width="22.85546875" style="31" bestFit="1" customWidth="1"/>
    <col min="6918" max="6919" width="40.140625" style="31" customWidth="1"/>
    <col min="6920" max="6920" width="27.28515625" style="31" customWidth="1"/>
    <col min="6921" max="6921" width="20.7109375" style="31" customWidth="1"/>
    <col min="6922" max="6922" width="22.42578125" style="31" customWidth="1"/>
    <col min="6923" max="6923" width="21.28515625" style="31" customWidth="1"/>
    <col min="6924" max="6924" width="16" style="31" bestFit="1" customWidth="1"/>
    <col min="6925" max="6925" width="49" style="31" customWidth="1"/>
    <col min="6926" max="7169" width="11.5703125" style="31"/>
    <col min="7170" max="7170" width="1.7109375" style="31" customWidth="1"/>
    <col min="7171" max="7172" width="28.7109375" style="31" customWidth="1"/>
    <col min="7173" max="7173" width="22.85546875" style="31" bestFit="1" customWidth="1"/>
    <col min="7174" max="7175" width="40.140625" style="31" customWidth="1"/>
    <col min="7176" max="7176" width="27.28515625" style="31" customWidth="1"/>
    <col min="7177" max="7177" width="20.7109375" style="31" customWidth="1"/>
    <col min="7178" max="7178" width="22.42578125" style="31" customWidth="1"/>
    <col min="7179" max="7179" width="21.28515625" style="31" customWidth="1"/>
    <col min="7180" max="7180" width="16" style="31" bestFit="1" customWidth="1"/>
    <col min="7181" max="7181" width="49" style="31" customWidth="1"/>
    <col min="7182" max="7425" width="11.5703125" style="31"/>
    <col min="7426" max="7426" width="1.7109375" style="31" customWidth="1"/>
    <col min="7427" max="7428" width="28.7109375" style="31" customWidth="1"/>
    <col min="7429" max="7429" width="22.85546875" style="31" bestFit="1" customWidth="1"/>
    <col min="7430" max="7431" width="40.140625" style="31" customWidth="1"/>
    <col min="7432" max="7432" width="27.28515625" style="31" customWidth="1"/>
    <col min="7433" max="7433" width="20.7109375" style="31" customWidth="1"/>
    <col min="7434" max="7434" width="22.42578125" style="31" customWidth="1"/>
    <col min="7435" max="7435" width="21.28515625" style="31" customWidth="1"/>
    <col min="7436" max="7436" width="16" style="31" bestFit="1" customWidth="1"/>
    <col min="7437" max="7437" width="49" style="31" customWidth="1"/>
    <col min="7438" max="7681" width="11.5703125" style="31"/>
    <col min="7682" max="7682" width="1.7109375" style="31" customWidth="1"/>
    <col min="7683" max="7684" width="28.7109375" style="31" customWidth="1"/>
    <col min="7685" max="7685" width="22.85546875" style="31" bestFit="1" customWidth="1"/>
    <col min="7686" max="7687" width="40.140625" style="31" customWidth="1"/>
    <col min="7688" max="7688" width="27.28515625" style="31" customWidth="1"/>
    <col min="7689" max="7689" width="20.7109375" style="31" customWidth="1"/>
    <col min="7690" max="7690" width="22.42578125" style="31" customWidth="1"/>
    <col min="7691" max="7691" width="21.28515625" style="31" customWidth="1"/>
    <col min="7692" max="7692" width="16" style="31" bestFit="1" customWidth="1"/>
    <col min="7693" max="7693" width="49" style="31" customWidth="1"/>
    <col min="7694" max="7937" width="11.5703125" style="31"/>
    <col min="7938" max="7938" width="1.7109375" style="31" customWidth="1"/>
    <col min="7939" max="7940" width="28.7109375" style="31" customWidth="1"/>
    <col min="7941" max="7941" width="22.85546875" style="31" bestFit="1" customWidth="1"/>
    <col min="7942" max="7943" width="40.140625" style="31" customWidth="1"/>
    <col min="7944" max="7944" width="27.28515625" style="31" customWidth="1"/>
    <col min="7945" max="7945" width="20.7109375" style="31" customWidth="1"/>
    <col min="7946" max="7946" width="22.42578125" style="31" customWidth="1"/>
    <col min="7947" max="7947" width="21.28515625" style="31" customWidth="1"/>
    <col min="7948" max="7948" width="16" style="31" bestFit="1" customWidth="1"/>
    <col min="7949" max="7949" width="49" style="31" customWidth="1"/>
    <col min="7950" max="8193" width="11.5703125" style="31"/>
    <col min="8194" max="8194" width="1.7109375" style="31" customWidth="1"/>
    <col min="8195" max="8196" width="28.7109375" style="31" customWidth="1"/>
    <col min="8197" max="8197" width="22.85546875" style="31" bestFit="1" customWidth="1"/>
    <col min="8198" max="8199" width="40.140625" style="31" customWidth="1"/>
    <col min="8200" max="8200" width="27.28515625" style="31" customWidth="1"/>
    <col min="8201" max="8201" width="20.7109375" style="31" customWidth="1"/>
    <col min="8202" max="8202" width="22.42578125" style="31" customWidth="1"/>
    <col min="8203" max="8203" width="21.28515625" style="31" customWidth="1"/>
    <col min="8204" max="8204" width="16" style="31" bestFit="1" customWidth="1"/>
    <col min="8205" max="8205" width="49" style="31" customWidth="1"/>
    <col min="8206" max="8449" width="11.5703125" style="31"/>
    <col min="8450" max="8450" width="1.7109375" style="31" customWidth="1"/>
    <col min="8451" max="8452" width="28.7109375" style="31" customWidth="1"/>
    <col min="8453" max="8453" width="22.85546875" style="31" bestFit="1" customWidth="1"/>
    <col min="8454" max="8455" width="40.140625" style="31" customWidth="1"/>
    <col min="8456" max="8456" width="27.28515625" style="31" customWidth="1"/>
    <col min="8457" max="8457" width="20.7109375" style="31" customWidth="1"/>
    <col min="8458" max="8458" width="22.42578125" style="31" customWidth="1"/>
    <col min="8459" max="8459" width="21.28515625" style="31" customWidth="1"/>
    <col min="8460" max="8460" width="16" style="31" bestFit="1" customWidth="1"/>
    <col min="8461" max="8461" width="49" style="31" customWidth="1"/>
    <col min="8462" max="8705" width="11.5703125" style="31"/>
    <col min="8706" max="8706" width="1.7109375" style="31" customWidth="1"/>
    <col min="8707" max="8708" width="28.7109375" style="31" customWidth="1"/>
    <col min="8709" max="8709" width="22.85546875" style="31" bestFit="1" customWidth="1"/>
    <col min="8710" max="8711" width="40.140625" style="31" customWidth="1"/>
    <col min="8712" max="8712" width="27.28515625" style="31" customWidth="1"/>
    <col min="8713" max="8713" width="20.7109375" style="31" customWidth="1"/>
    <col min="8714" max="8714" width="22.42578125" style="31" customWidth="1"/>
    <col min="8715" max="8715" width="21.28515625" style="31" customWidth="1"/>
    <col min="8716" max="8716" width="16" style="31" bestFit="1" customWidth="1"/>
    <col min="8717" max="8717" width="49" style="31" customWidth="1"/>
    <col min="8718" max="8961" width="11.5703125" style="31"/>
    <col min="8962" max="8962" width="1.7109375" style="31" customWidth="1"/>
    <col min="8963" max="8964" width="28.7109375" style="31" customWidth="1"/>
    <col min="8965" max="8965" width="22.85546875" style="31" bestFit="1" customWidth="1"/>
    <col min="8966" max="8967" width="40.140625" style="31" customWidth="1"/>
    <col min="8968" max="8968" width="27.28515625" style="31" customWidth="1"/>
    <col min="8969" max="8969" width="20.7109375" style="31" customWidth="1"/>
    <col min="8970" max="8970" width="22.42578125" style="31" customWidth="1"/>
    <col min="8971" max="8971" width="21.28515625" style="31" customWidth="1"/>
    <col min="8972" max="8972" width="16" style="31" bestFit="1" customWidth="1"/>
    <col min="8973" max="8973" width="49" style="31" customWidth="1"/>
    <col min="8974" max="9217" width="11.5703125" style="31"/>
    <col min="9218" max="9218" width="1.7109375" style="31" customWidth="1"/>
    <col min="9219" max="9220" width="28.7109375" style="31" customWidth="1"/>
    <col min="9221" max="9221" width="22.85546875" style="31" bestFit="1" customWidth="1"/>
    <col min="9222" max="9223" width="40.140625" style="31" customWidth="1"/>
    <col min="9224" max="9224" width="27.28515625" style="31" customWidth="1"/>
    <col min="9225" max="9225" width="20.7109375" style="31" customWidth="1"/>
    <col min="9226" max="9226" width="22.42578125" style="31" customWidth="1"/>
    <col min="9227" max="9227" width="21.28515625" style="31" customWidth="1"/>
    <col min="9228" max="9228" width="16" style="31" bestFit="1" customWidth="1"/>
    <col min="9229" max="9229" width="49" style="31" customWidth="1"/>
    <col min="9230" max="9473" width="11.5703125" style="31"/>
    <col min="9474" max="9474" width="1.7109375" style="31" customWidth="1"/>
    <col min="9475" max="9476" width="28.7109375" style="31" customWidth="1"/>
    <col min="9477" max="9477" width="22.85546875" style="31" bestFit="1" customWidth="1"/>
    <col min="9478" max="9479" width="40.140625" style="31" customWidth="1"/>
    <col min="9480" max="9480" width="27.28515625" style="31" customWidth="1"/>
    <col min="9481" max="9481" width="20.7109375" style="31" customWidth="1"/>
    <col min="9482" max="9482" width="22.42578125" style="31" customWidth="1"/>
    <col min="9483" max="9483" width="21.28515625" style="31" customWidth="1"/>
    <col min="9484" max="9484" width="16" style="31" bestFit="1" customWidth="1"/>
    <col min="9485" max="9485" width="49" style="31" customWidth="1"/>
    <col min="9486" max="9729" width="11.5703125" style="31"/>
    <col min="9730" max="9730" width="1.7109375" style="31" customWidth="1"/>
    <col min="9731" max="9732" width="28.7109375" style="31" customWidth="1"/>
    <col min="9733" max="9733" width="22.85546875" style="31" bestFit="1" customWidth="1"/>
    <col min="9734" max="9735" width="40.140625" style="31" customWidth="1"/>
    <col min="9736" max="9736" width="27.28515625" style="31" customWidth="1"/>
    <col min="9737" max="9737" width="20.7109375" style="31" customWidth="1"/>
    <col min="9738" max="9738" width="22.42578125" style="31" customWidth="1"/>
    <col min="9739" max="9739" width="21.28515625" style="31" customWidth="1"/>
    <col min="9740" max="9740" width="16" style="31" bestFit="1" customWidth="1"/>
    <col min="9741" max="9741" width="49" style="31" customWidth="1"/>
    <col min="9742" max="9985" width="11.5703125" style="31"/>
    <col min="9986" max="9986" width="1.7109375" style="31" customWidth="1"/>
    <col min="9987" max="9988" width="28.7109375" style="31" customWidth="1"/>
    <col min="9989" max="9989" width="22.85546875" style="31" bestFit="1" customWidth="1"/>
    <col min="9990" max="9991" width="40.140625" style="31" customWidth="1"/>
    <col min="9992" max="9992" width="27.28515625" style="31" customWidth="1"/>
    <col min="9993" max="9993" width="20.7109375" style="31" customWidth="1"/>
    <col min="9994" max="9994" width="22.42578125" style="31" customWidth="1"/>
    <col min="9995" max="9995" width="21.28515625" style="31" customWidth="1"/>
    <col min="9996" max="9996" width="16" style="31" bestFit="1" customWidth="1"/>
    <col min="9997" max="9997" width="49" style="31" customWidth="1"/>
    <col min="9998" max="10241" width="11.5703125" style="31"/>
    <col min="10242" max="10242" width="1.7109375" style="31" customWidth="1"/>
    <col min="10243" max="10244" width="28.7109375" style="31" customWidth="1"/>
    <col min="10245" max="10245" width="22.85546875" style="31" bestFit="1" customWidth="1"/>
    <col min="10246" max="10247" width="40.140625" style="31" customWidth="1"/>
    <col min="10248" max="10248" width="27.28515625" style="31" customWidth="1"/>
    <col min="10249" max="10249" width="20.7109375" style="31" customWidth="1"/>
    <col min="10250" max="10250" width="22.42578125" style="31" customWidth="1"/>
    <col min="10251" max="10251" width="21.28515625" style="31" customWidth="1"/>
    <col min="10252" max="10252" width="16" style="31" bestFit="1" customWidth="1"/>
    <col min="10253" max="10253" width="49" style="31" customWidth="1"/>
    <col min="10254" max="10497" width="11.5703125" style="31"/>
    <col min="10498" max="10498" width="1.7109375" style="31" customWidth="1"/>
    <col min="10499" max="10500" width="28.7109375" style="31" customWidth="1"/>
    <col min="10501" max="10501" width="22.85546875" style="31" bestFit="1" customWidth="1"/>
    <col min="10502" max="10503" width="40.140625" style="31" customWidth="1"/>
    <col min="10504" max="10504" width="27.28515625" style="31" customWidth="1"/>
    <col min="10505" max="10505" width="20.7109375" style="31" customWidth="1"/>
    <col min="10506" max="10506" width="22.42578125" style="31" customWidth="1"/>
    <col min="10507" max="10507" width="21.28515625" style="31" customWidth="1"/>
    <col min="10508" max="10508" width="16" style="31" bestFit="1" customWidth="1"/>
    <col min="10509" max="10509" width="49" style="31" customWidth="1"/>
    <col min="10510" max="10753" width="11.5703125" style="31"/>
    <col min="10754" max="10754" width="1.7109375" style="31" customWidth="1"/>
    <col min="10755" max="10756" width="28.7109375" style="31" customWidth="1"/>
    <col min="10757" max="10757" width="22.85546875" style="31" bestFit="1" customWidth="1"/>
    <col min="10758" max="10759" width="40.140625" style="31" customWidth="1"/>
    <col min="10760" max="10760" width="27.28515625" style="31" customWidth="1"/>
    <col min="10761" max="10761" width="20.7109375" style="31" customWidth="1"/>
    <col min="10762" max="10762" width="22.42578125" style="31" customWidth="1"/>
    <col min="10763" max="10763" width="21.28515625" style="31" customWidth="1"/>
    <col min="10764" max="10764" width="16" style="31" bestFit="1" customWidth="1"/>
    <col min="10765" max="10765" width="49" style="31" customWidth="1"/>
    <col min="10766" max="11009" width="11.5703125" style="31"/>
    <col min="11010" max="11010" width="1.7109375" style="31" customWidth="1"/>
    <col min="11011" max="11012" width="28.7109375" style="31" customWidth="1"/>
    <col min="11013" max="11013" width="22.85546875" style="31" bestFit="1" customWidth="1"/>
    <col min="11014" max="11015" width="40.140625" style="31" customWidth="1"/>
    <col min="11016" max="11016" width="27.28515625" style="31" customWidth="1"/>
    <col min="11017" max="11017" width="20.7109375" style="31" customWidth="1"/>
    <col min="11018" max="11018" width="22.42578125" style="31" customWidth="1"/>
    <col min="11019" max="11019" width="21.28515625" style="31" customWidth="1"/>
    <col min="11020" max="11020" width="16" style="31" bestFit="1" customWidth="1"/>
    <col min="11021" max="11021" width="49" style="31" customWidth="1"/>
    <col min="11022" max="11265" width="11.5703125" style="31"/>
    <col min="11266" max="11266" width="1.7109375" style="31" customWidth="1"/>
    <col min="11267" max="11268" width="28.7109375" style="31" customWidth="1"/>
    <col min="11269" max="11269" width="22.85546875" style="31" bestFit="1" customWidth="1"/>
    <col min="11270" max="11271" width="40.140625" style="31" customWidth="1"/>
    <col min="11272" max="11272" width="27.28515625" style="31" customWidth="1"/>
    <col min="11273" max="11273" width="20.7109375" style="31" customWidth="1"/>
    <col min="11274" max="11274" width="22.42578125" style="31" customWidth="1"/>
    <col min="11275" max="11275" width="21.28515625" style="31" customWidth="1"/>
    <col min="11276" max="11276" width="16" style="31" bestFit="1" customWidth="1"/>
    <col min="11277" max="11277" width="49" style="31" customWidth="1"/>
    <col min="11278" max="11521" width="11.5703125" style="31"/>
    <col min="11522" max="11522" width="1.7109375" style="31" customWidth="1"/>
    <col min="11523" max="11524" width="28.7109375" style="31" customWidth="1"/>
    <col min="11525" max="11525" width="22.85546875" style="31" bestFit="1" customWidth="1"/>
    <col min="11526" max="11527" width="40.140625" style="31" customWidth="1"/>
    <col min="11528" max="11528" width="27.28515625" style="31" customWidth="1"/>
    <col min="11529" max="11529" width="20.7109375" style="31" customWidth="1"/>
    <col min="11530" max="11530" width="22.42578125" style="31" customWidth="1"/>
    <col min="11531" max="11531" width="21.28515625" style="31" customWidth="1"/>
    <col min="11532" max="11532" width="16" style="31" bestFit="1" customWidth="1"/>
    <col min="11533" max="11533" width="49" style="31" customWidth="1"/>
    <col min="11534" max="11777" width="11.5703125" style="31"/>
    <col min="11778" max="11778" width="1.7109375" style="31" customWidth="1"/>
    <col min="11779" max="11780" width="28.7109375" style="31" customWidth="1"/>
    <col min="11781" max="11781" width="22.85546875" style="31" bestFit="1" customWidth="1"/>
    <col min="11782" max="11783" width="40.140625" style="31" customWidth="1"/>
    <col min="11784" max="11784" width="27.28515625" style="31" customWidth="1"/>
    <col min="11785" max="11785" width="20.7109375" style="31" customWidth="1"/>
    <col min="11786" max="11786" width="22.42578125" style="31" customWidth="1"/>
    <col min="11787" max="11787" width="21.28515625" style="31" customWidth="1"/>
    <col min="11788" max="11788" width="16" style="31" bestFit="1" customWidth="1"/>
    <col min="11789" max="11789" width="49" style="31" customWidth="1"/>
    <col min="11790" max="12033" width="11.5703125" style="31"/>
    <col min="12034" max="12034" width="1.7109375" style="31" customWidth="1"/>
    <col min="12035" max="12036" width="28.7109375" style="31" customWidth="1"/>
    <col min="12037" max="12037" width="22.85546875" style="31" bestFit="1" customWidth="1"/>
    <col min="12038" max="12039" width="40.140625" style="31" customWidth="1"/>
    <col min="12040" max="12040" width="27.28515625" style="31" customWidth="1"/>
    <col min="12041" max="12041" width="20.7109375" style="31" customWidth="1"/>
    <col min="12042" max="12042" width="22.42578125" style="31" customWidth="1"/>
    <col min="12043" max="12043" width="21.28515625" style="31" customWidth="1"/>
    <col min="12044" max="12044" width="16" style="31" bestFit="1" customWidth="1"/>
    <col min="12045" max="12045" width="49" style="31" customWidth="1"/>
    <col min="12046" max="12289" width="11.5703125" style="31"/>
    <col min="12290" max="12290" width="1.7109375" style="31" customWidth="1"/>
    <col min="12291" max="12292" width="28.7109375" style="31" customWidth="1"/>
    <col min="12293" max="12293" width="22.85546875" style="31" bestFit="1" customWidth="1"/>
    <col min="12294" max="12295" width="40.140625" style="31" customWidth="1"/>
    <col min="12296" max="12296" width="27.28515625" style="31" customWidth="1"/>
    <col min="12297" max="12297" width="20.7109375" style="31" customWidth="1"/>
    <col min="12298" max="12298" width="22.42578125" style="31" customWidth="1"/>
    <col min="12299" max="12299" width="21.28515625" style="31" customWidth="1"/>
    <col min="12300" max="12300" width="16" style="31" bestFit="1" customWidth="1"/>
    <col min="12301" max="12301" width="49" style="31" customWidth="1"/>
    <col min="12302" max="12545" width="11.5703125" style="31"/>
    <col min="12546" max="12546" width="1.7109375" style="31" customWidth="1"/>
    <col min="12547" max="12548" width="28.7109375" style="31" customWidth="1"/>
    <col min="12549" max="12549" width="22.85546875" style="31" bestFit="1" customWidth="1"/>
    <col min="12550" max="12551" width="40.140625" style="31" customWidth="1"/>
    <col min="12552" max="12552" width="27.28515625" style="31" customWidth="1"/>
    <col min="12553" max="12553" width="20.7109375" style="31" customWidth="1"/>
    <col min="12554" max="12554" width="22.42578125" style="31" customWidth="1"/>
    <col min="12555" max="12555" width="21.28515625" style="31" customWidth="1"/>
    <col min="12556" max="12556" width="16" style="31" bestFit="1" customWidth="1"/>
    <col min="12557" max="12557" width="49" style="31" customWidth="1"/>
    <col min="12558" max="12801" width="11.5703125" style="31"/>
    <col min="12802" max="12802" width="1.7109375" style="31" customWidth="1"/>
    <col min="12803" max="12804" width="28.7109375" style="31" customWidth="1"/>
    <col min="12805" max="12805" width="22.85546875" style="31" bestFit="1" customWidth="1"/>
    <col min="12806" max="12807" width="40.140625" style="31" customWidth="1"/>
    <col min="12808" max="12808" width="27.28515625" style="31" customWidth="1"/>
    <col min="12809" max="12809" width="20.7109375" style="31" customWidth="1"/>
    <col min="12810" max="12810" width="22.42578125" style="31" customWidth="1"/>
    <col min="12811" max="12811" width="21.28515625" style="31" customWidth="1"/>
    <col min="12812" max="12812" width="16" style="31" bestFit="1" customWidth="1"/>
    <col min="12813" max="12813" width="49" style="31" customWidth="1"/>
    <col min="12814" max="13057" width="11.5703125" style="31"/>
    <col min="13058" max="13058" width="1.7109375" style="31" customWidth="1"/>
    <col min="13059" max="13060" width="28.7109375" style="31" customWidth="1"/>
    <col min="13061" max="13061" width="22.85546875" style="31" bestFit="1" customWidth="1"/>
    <col min="13062" max="13063" width="40.140625" style="31" customWidth="1"/>
    <col min="13064" max="13064" width="27.28515625" style="31" customWidth="1"/>
    <col min="13065" max="13065" width="20.7109375" style="31" customWidth="1"/>
    <col min="13066" max="13066" width="22.42578125" style="31" customWidth="1"/>
    <col min="13067" max="13067" width="21.28515625" style="31" customWidth="1"/>
    <col min="13068" max="13068" width="16" style="31" bestFit="1" customWidth="1"/>
    <col min="13069" max="13069" width="49" style="31" customWidth="1"/>
    <col min="13070" max="13313" width="11.5703125" style="31"/>
    <col min="13314" max="13314" width="1.7109375" style="31" customWidth="1"/>
    <col min="13315" max="13316" width="28.7109375" style="31" customWidth="1"/>
    <col min="13317" max="13317" width="22.85546875" style="31" bestFit="1" customWidth="1"/>
    <col min="13318" max="13319" width="40.140625" style="31" customWidth="1"/>
    <col min="13320" max="13320" width="27.28515625" style="31" customWidth="1"/>
    <col min="13321" max="13321" width="20.7109375" style="31" customWidth="1"/>
    <col min="13322" max="13322" width="22.42578125" style="31" customWidth="1"/>
    <col min="13323" max="13323" width="21.28515625" style="31" customWidth="1"/>
    <col min="13324" max="13324" width="16" style="31" bestFit="1" customWidth="1"/>
    <col min="13325" max="13325" width="49" style="31" customWidth="1"/>
    <col min="13326" max="13569" width="11.5703125" style="31"/>
    <col min="13570" max="13570" width="1.7109375" style="31" customWidth="1"/>
    <col min="13571" max="13572" width="28.7109375" style="31" customWidth="1"/>
    <col min="13573" max="13573" width="22.85546875" style="31" bestFit="1" customWidth="1"/>
    <col min="13574" max="13575" width="40.140625" style="31" customWidth="1"/>
    <col min="13576" max="13576" width="27.28515625" style="31" customWidth="1"/>
    <col min="13577" max="13577" width="20.7109375" style="31" customWidth="1"/>
    <col min="13578" max="13578" width="22.42578125" style="31" customWidth="1"/>
    <col min="13579" max="13579" width="21.28515625" style="31" customWidth="1"/>
    <col min="13580" max="13580" width="16" style="31" bestFit="1" customWidth="1"/>
    <col min="13581" max="13581" width="49" style="31" customWidth="1"/>
    <col min="13582" max="13825" width="11.5703125" style="31"/>
    <col min="13826" max="13826" width="1.7109375" style="31" customWidth="1"/>
    <col min="13827" max="13828" width="28.7109375" style="31" customWidth="1"/>
    <col min="13829" max="13829" width="22.85546875" style="31" bestFit="1" customWidth="1"/>
    <col min="13830" max="13831" width="40.140625" style="31" customWidth="1"/>
    <col min="13832" max="13832" width="27.28515625" style="31" customWidth="1"/>
    <col min="13833" max="13833" width="20.7109375" style="31" customWidth="1"/>
    <col min="13834" max="13834" width="22.42578125" style="31" customWidth="1"/>
    <col min="13835" max="13835" width="21.28515625" style="31" customWidth="1"/>
    <col min="13836" max="13836" width="16" style="31" bestFit="1" customWidth="1"/>
    <col min="13837" max="13837" width="49" style="31" customWidth="1"/>
    <col min="13838" max="14081" width="11.5703125" style="31"/>
    <col min="14082" max="14082" width="1.7109375" style="31" customWidth="1"/>
    <col min="14083" max="14084" width="28.7109375" style="31" customWidth="1"/>
    <col min="14085" max="14085" width="22.85546875" style="31" bestFit="1" customWidth="1"/>
    <col min="14086" max="14087" width="40.140625" style="31" customWidth="1"/>
    <col min="14088" max="14088" width="27.28515625" style="31" customWidth="1"/>
    <col min="14089" max="14089" width="20.7109375" style="31" customWidth="1"/>
    <col min="14090" max="14090" width="22.42578125" style="31" customWidth="1"/>
    <col min="14091" max="14091" width="21.28515625" style="31" customWidth="1"/>
    <col min="14092" max="14092" width="16" style="31" bestFit="1" customWidth="1"/>
    <col min="14093" max="14093" width="49" style="31" customWidth="1"/>
    <col min="14094" max="14337" width="11.5703125" style="31"/>
    <col min="14338" max="14338" width="1.7109375" style="31" customWidth="1"/>
    <col min="14339" max="14340" width="28.7109375" style="31" customWidth="1"/>
    <col min="14341" max="14341" width="22.85546875" style="31" bestFit="1" customWidth="1"/>
    <col min="14342" max="14343" width="40.140625" style="31" customWidth="1"/>
    <col min="14344" max="14344" width="27.28515625" style="31" customWidth="1"/>
    <col min="14345" max="14345" width="20.7109375" style="31" customWidth="1"/>
    <col min="14346" max="14346" width="22.42578125" style="31" customWidth="1"/>
    <col min="14347" max="14347" width="21.28515625" style="31" customWidth="1"/>
    <col min="14348" max="14348" width="16" style="31" bestFit="1" customWidth="1"/>
    <col min="14349" max="14349" width="49" style="31" customWidth="1"/>
    <col min="14350" max="14593" width="11.5703125" style="31"/>
    <col min="14594" max="14594" width="1.7109375" style="31" customWidth="1"/>
    <col min="14595" max="14596" width="28.7109375" style="31" customWidth="1"/>
    <col min="14597" max="14597" width="22.85546875" style="31" bestFit="1" customWidth="1"/>
    <col min="14598" max="14599" width="40.140625" style="31" customWidth="1"/>
    <col min="14600" max="14600" width="27.28515625" style="31" customWidth="1"/>
    <col min="14601" max="14601" width="20.7109375" style="31" customWidth="1"/>
    <col min="14602" max="14602" width="22.42578125" style="31" customWidth="1"/>
    <col min="14603" max="14603" width="21.28515625" style="31" customWidth="1"/>
    <col min="14604" max="14604" width="16" style="31" bestFit="1" customWidth="1"/>
    <col min="14605" max="14605" width="49" style="31" customWidth="1"/>
    <col min="14606" max="14849" width="11.5703125" style="31"/>
    <col min="14850" max="14850" width="1.7109375" style="31" customWidth="1"/>
    <col min="14851" max="14852" width="28.7109375" style="31" customWidth="1"/>
    <col min="14853" max="14853" width="22.85546875" style="31" bestFit="1" customWidth="1"/>
    <col min="14854" max="14855" width="40.140625" style="31" customWidth="1"/>
    <col min="14856" max="14856" width="27.28515625" style="31" customWidth="1"/>
    <col min="14857" max="14857" width="20.7109375" style="31" customWidth="1"/>
    <col min="14858" max="14858" width="22.42578125" style="31" customWidth="1"/>
    <col min="14859" max="14859" width="21.28515625" style="31" customWidth="1"/>
    <col min="14860" max="14860" width="16" style="31" bestFit="1" customWidth="1"/>
    <col min="14861" max="14861" width="49" style="31" customWidth="1"/>
    <col min="14862" max="15105" width="11.5703125" style="31"/>
    <col min="15106" max="15106" width="1.7109375" style="31" customWidth="1"/>
    <col min="15107" max="15108" width="28.7109375" style="31" customWidth="1"/>
    <col min="15109" max="15109" width="22.85546875" style="31" bestFit="1" customWidth="1"/>
    <col min="15110" max="15111" width="40.140625" style="31" customWidth="1"/>
    <col min="15112" max="15112" width="27.28515625" style="31" customWidth="1"/>
    <col min="15113" max="15113" width="20.7109375" style="31" customWidth="1"/>
    <col min="15114" max="15114" width="22.42578125" style="31" customWidth="1"/>
    <col min="15115" max="15115" width="21.28515625" style="31" customWidth="1"/>
    <col min="15116" max="15116" width="16" style="31" bestFit="1" customWidth="1"/>
    <col min="15117" max="15117" width="49" style="31" customWidth="1"/>
    <col min="15118" max="15361" width="11.5703125" style="31"/>
    <col min="15362" max="15362" width="1.7109375" style="31" customWidth="1"/>
    <col min="15363" max="15364" width="28.7109375" style="31" customWidth="1"/>
    <col min="15365" max="15365" width="22.85546875" style="31" bestFit="1" customWidth="1"/>
    <col min="15366" max="15367" width="40.140625" style="31" customWidth="1"/>
    <col min="15368" max="15368" width="27.28515625" style="31" customWidth="1"/>
    <col min="15369" max="15369" width="20.7109375" style="31" customWidth="1"/>
    <col min="15370" max="15370" width="22.42578125" style="31" customWidth="1"/>
    <col min="15371" max="15371" width="21.28515625" style="31" customWidth="1"/>
    <col min="15372" max="15372" width="16" style="31" bestFit="1" customWidth="1"/>
    <col min="15373" max="15373" width="49" style="31" customWidth="1"/>
    <col min="15374" max="15617" width="11.5703125" style="31"/>
    <col min="15618" max="15618" width="1.7109375" style="31" customWidth="1"/>
    <col min="15619" max="15620" width="28.7109375" style="31" customWidth="1"/>
    <col min="15621" max="15621" width="22.85546875" style="31" bestFit="1" customWidth="1"/>
    <col min="15622" max="15623" width="40.140625" style="31" customWidth="1"/>
    <col min="15624" max="15624" width="27.28515625" style="31" customWidth="1"/>
    <col min="15625" max="15625" width="20.7109375" style="31" customWidth="1"/>
    <col min="15626" max="15626" width="22.42578125" style="31" customWidth="1"/>
    <col min="15627" max="15627" width="21.28515625" style="31" customWidth="1"/>
    <col min="15628" max="15628" width="16" style="31" bestFit="1" customWidth="1"/>
    <col min="15629" max="15629" width="49" style="31" customWidth="1"/>
    <col min="15630" max="15873" width="11.5703125" style="31"/>
    <col min="15874" max="15874" width="1.7109375" style="31" customWidth="1"/>
    <col min="15875" max="15876" width="28.7109375" style="31" customWidth="1"/>
    <col min="15877" max="15877" width="22.85546875" style="31" bestFit="1" customWidth="1"/>
    <col min="15878" max="15879" width="40.140625" style="31" customWidth="1"/>
    <col min="15880" max="15880" width="27.28515625" style="31" customWidth="1"/>
    <col min="15881" max="15881" width="20.7109375" style="31" customWidth="1"/>
    <col min="15882" max="15882" width="22.42578125" style="31" customWidth="1"/>
    <col min="15883" max="15883" width="21.28515625" style="31" customWidth="1"/>
    <col min="15884" max="15884" width="16" style="31" bestFit="1" customWidth="1"/>
    <col min="15885" max="15885" width="49" style="31" customWidth="1"/>
    <col min="15886" max="16129" width="11.5703125" style="31"/>
    <col min="16130" max="16130" width="1.7109375" style="31" customWidth="1"/>
    <col min="16131" max="16132" width="28.7109375" style="31" customWidth="1"/>
    <col min="16133" max="16133" width="22.85546875" style="31" bestFit="1" customWidth="1"/>
    <col min="16134" max="16135" width="40.140625" style="31" customWidth="1"/>
    <col min="16136" max="16136" width="27.28515625" style="31" customWidth="1"/>
    <col min="16137" max="16137" width="20.7109375" style="31" customWidth="1"/>
    <col min="16138" max="16138" width="22.42578125" style="31" customWidth="1"/>
    <col min="16139" max="16139" width="21.28515625" style="31" customWidth="1"/>
    <col min="16140" max="16140" width="16" style="31" bestFit="1" customWidth="1"/>
    <col min="16141" max="16141" width="49" style="31" customWidth="1"/>
    <col min="16142" max="16384" width="11.5703125" style="31"/>
  </cols>
  <sheetData>
    <row r="2" spans="2:13" s="3" customFormat="1" ht="66.75" customHeight="1">
      <c r="B2" s="1" t="s">
        <v>412</v>
      </c>
      <c r="C2" s="2"/>
      <c r="D2" s="2"/>
      <c r="E2" s="2"/>
      <c r="F2" s="2"/>
      <c r="G2" s="2"/>
      <c r="H2" s="2"/>
      <c r="I2" s="2"/>
      <c r="J2" s="2"/>
    </row>
    <row r="3" spans="2:13" s="4" customFormat="1" ht="13.5" thickBot="1">
      <c r="B3" s="352" t="s">
        <v>413</v>
      </c>
      <c r="F3" s="352" t="s">
        <v>414</v>
      </c>
    </row>
    <row r="4" spans="2:13" s="4" customFormat="1" ht="36" customHeight="1" thickBot="1">
      <c r="B4" s="5" t="s">
        <v>1</v>
      </c>
      <c r="C4" s="6" t="s">
        <v>2</v>
      </c>
      <c r="D4" s="5" t="s">
        <v>3</v>
      </c>
      <c r="E4" s="5" t="s">
        <v>4</v>
      </c>
      <c r="F4" s="7" t="s">
        <v>5</v>
      </c>
      <c r="G4" s="5" t="s">
        <v>6</v>
      </c>
      <c r="H4" s="8" t="s">
        <v>7</v>
      </c>
      <c r="I4" s="9"/>
      <c r="J4" s="10"/>
    </row>
    <row r="5" spans="2:13" s="4" customFormat="1" ht="15.75" customHeight="1" thickBot="1">
      <c r="B5" s="5"/>
      <c r="C5" s="11"/>
      <c r="D5" s="5"/>
      <c r="E5" s="5"/>
      <c r="F5" s="12"/>
      <c r="G5" s="5"/>
      <c r="H5" s="13"/>
      <c r="I5" s="14"/>
      <c r="J5" s="15"/>
    </row>
    <row r="6" spans="2:13" s="4" customFormat="1" ht="51" customHeight="1">
      <c r="B6" s="6"/>
      <c r="C6" s="11"/>
      <c r="D6" s="6"/>
      <c r="E6" s="6"/>
      <c r="F6" s="16" t="s">
        <v>8</v>
      </c>
      <c r="G6" s="17" t="s">
        <v>8</v>
      </c>
      <c r="H6" s="17" t="s">
        <v>9</v>
      </c>
      <c r="I6" s="16" t="s">
        <v>10</v>
      </c>
      <c r="J6" s="16" t="s">
        <v>11</v>
      </c>
    </row>
    <row r="7" spans="2:13" ht="90" customHeight="1">
      <c r="B7" s="353" t="s">
        <v>415</v>
      </c>
      <c r="C7" s="32" t="s">
        <v>416</v>
      </c>
      <c r="D7" s="354" t="s">
        <v>417</v>
      </c>
      <c r="E7" s="355">
        <v>800000000</v>
      </c>
      <c r="F7" s="354" t="s">
        <v>16</v>
      </c>
      <c r="G7" s="354" t="s">
        <v>55</v>
      </c>
      <c r="H7" s="354" t="s">
        <v>418</v>
      </c>
      <c r="I7" s="354" t="s">
        <v>419</v>
      </c>
      <c r="J7" s="354" t="s">
        <v>420</v>
      </c>
    </row>
    <row r="8" spans="2:13">
      <c r="B8" s="353"/>
      <c r="C8" s="32"/>
      <c r="D8" s="354"/>
      <c r="E8" s="354"/>
      <c r="F8" s="354"/>
      <c r="G8" s="354"/>
      <c r="H8" s="354"/>
      <c r="I8" s="354"/>
      <c r="J8" s="354"/>
    </row>
    <row r="9" spans="2:13" ht="75">
      <c r="B9" s="356" t="s">
        <v>421</v>
      </c>
      <c r="C9" s="357" t="s">
        <v>422</v>
      </c>
      <c r="D9" s="28" t="s">
        <v>417</v>
      </c>
      <c r="E9" s="20">
        <v>1620000000</v>
      </c>
      <c r="F9" s="28" t="s">
        <v>55</v>
      </c>
      <c r="G9" s="28" t="s">
        <v>55</v>
      </c>
      <c r="H9" s="28" t="s">
        <v>423</v>
      </c>
      <c r="I9" s="28" t="s">
        <v>424</v>
      </c>
      <c r="J9" s="38" t="s">
        <v>425</v>
      </c>
      <c r="M9" s="358" t="s">
        <v>426</v>
      </c>
    </row>
    <row r="10" spans="2:13">
      <c r="B10" s="353" t="s">
        <v>427</v>
      </c>
      <c r="C10" s="32" t="s">
        <v>428</v>
      </c>
      <c r="D10" s="354" t="s">
        <v>417</v>
      </c>
      <c r="E10" s="355">
        <v>40000000</v>
      </c>
      <c r="F10" s="354" t="s">
        <v>55</v>
      </c>
      <c r="G10" s="354" t="s">
        <v>55</v>
      </c>
      <c r="H10" s="354" t="s">
        <v>423</v>
      </c>
      <c r="I10" s="354" t="s">
        <v>429</v>
      </c>
      <c r="J10" s="354" t="s">
        <v>430</v>
      </c>
    </row>
    <row r="11" spans="2:13">
      <c r="B11" s="353"/>
      <c r="C11" s="32"/>
      <c r="D11" s="354"/>
      <c r="E11" s="354"/>
      <c r="F11" s="354"/>
      <c r="G11" s="354"/>
      <c r="H11" s="354"/>
      <c r="I11" s="354"/>
      <c r="J11" s="354"/>
    </row>
    <row r="12" spans="2:13">
      <c r="B12" s="353"/>
      <c r="C12" s="32"/>
      <c r="D12" s="354"/>
      <c r="E12" s="354"/>
      <c r="F12" s="354"/>
      <c r="G12" s="354"/>
      <c r="H12" s="354"/>
      <c r="I12" s="354"/>
      <c r="J12" s="354"/>
    </row>
  </sheetData>
  <dataConsolidate/>
  <mergeCells count="26">
    <mergeCell ref="I10:I12"/>
    <mergeCell ref="J10:J12"/>
    <mergeCell ref="H7:H8"/>
    <mergeCell ref="I7:I8"/>
    <mergeCell ref="J7:J8"/>
    <mergeCell ref="B10:B12"/>
    <mergeCell ref="C10:C12"/>
    <mergeCell ref="D10:D12"/>
    <mergeCell ref="E10:E12"/>
    <mergeCell ref="F10:F12"/>
    <mergeCell ref="G10:G12"/>
    <mergeCell ref="H10:H12"/>
    <mergeCell ref="B7:B8"/>
    <mergeCell ref="C7:C8"/>
    <mergeCell ref="D7:D8"/>
    <mergeCell ref="E7:E8"/>
    <mergeCell ref="F7:F8"/>
    <mergeCell ref="G7:G8"/>
    <mergeCell ref="B2:J2"/>
    <mergeCell ref="B4:B6"/>
    <mergeCell ref="C4:C6"/>
    <mergeCell ref="D4:D6"/>
    <mergeCell ref="E4:E6"/>
    <mergeCell ref="F4:F5"/>
    <mergeCell ref="G4:G5"/>
    <mergeCell ref="H4:J5"/>
  </mergeCells>
  <pageMargins left="0.7" right="0.7" top="0.75" bottom="0.75" header="0.3" footer="0.3"/>
  <pageSetup orientation="portrait" verticalDpi="599"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[11]Hoja2!#REF!</xm:f>
          </x14:formula1>
          <xm:sqref>F9:G9 F7:G7 B7:B9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B2:J120"/>
  <sheetViews>
    <sheetView zoomScaleNormal="100" workbookViewId="0">
      <selection activeCell="D25" sqref="D25"/>
    </sheetView>
  </sheetViews>
  <sheetFormatPr baseColWidth="10" defaultColWidth="11.5703125" defaultRowHeight="15"/>
  <cols>
    <col min="1" max="1" width="1.7109375" style="31" customWidth="1"/>
    <col min="2" max="2" width="28.140625" style="31" customWidth="1"/>
    <col min="3" max="3" width="28.7109375" style="31" customWidth="1"/>
    <col min="4" max="4" width="22.85546875" style="31" bestFit="1" customWidth="1"/>
    <col min="5" max="5" width="32.7109375" style="31" customWidth="1"/>
    <col min="6" max="6" width="40.140625" style="31" customWidth="1"/>
    <col min="7" max="8" width="27.28515625" style="31" customWidth="1"/>
    <col min="9" max="9" width="20.7109375" style="31" customWidth="1"/>
    <col min="10" max="10" width="22.42578125" style="31" customWidth="1"/>
    <col min="11" max="11" width="21.28515625" style="31" customWidth="1"/>
    <col min="12" max="12" width="16" style="31" bestFit="1" customWidth="1"/>
    <col min="13" max="13" width="49" style="31" customWidth="1"/>
    <col min="14" max="257" width="11.5703125" style="31"/>
    <col min="258" max="258" width="1.7109375" style="31" customWidth="1"/>
    <col min="259" max="260" width="28.7109375" style="31" customWidth="1"/>
    <col min="261" max="261" width="22.85546875" style="31" bestFit="1" customWidth="1"/>
    <col min="262" max="263" width="40.140625" style="31" customWidth="1"/>
    <col min="264" max="264" width="27.28515625" style="31" customWidth="1"/>
    <col min="265" max="265" width="20.7109375" style="31" customWidth="1"/>
    <col min="266" max="266" width="22.42578125" style="31" customWidth="1"/>
    <col min="267" max="267" width="21.28515625" style="31" customWidth="1"/>
    <col min="268" max="268" width="16" style="31" bestFit="1" customWidth="1"/>
    <col min="269" max="269" width="49" style="31" customWidth="1"/>
    <col min="270" max="513" width="11.5703125" style="31"/>
    <col min="514" max="514" width="1.7109375" style="31" customWidth="1"/>
    <col min="515" max="516" width="28.7109375" style="31" customWidth="1"/>
    <col min="517" max="517" width="22.85546875" style="31" bestFit="1" customWidth="1"/>
    <col min="518" max="519" width="40.140625" style="31" customWidth="1"/>
    <col min="520" max="520" width="27.28515625" style="31" customWidth="1"/>
    <col min="521" max="521" width="20.7109375" style="31" customWidth="1"/>
    <col min="522" max="522" width="22.42578125" style="31" customWidth="1"/>
    <col min="523" max="523" width="21.28515625" style="31" customWidth="1"/>
    <col min="524" max="524" width="16" style="31" bestFit="1" customWidth="1"/>
    <col min="525" max="525" width="49" style="31" customWidth="1"/>
    <col min="526" max="769" width="11.5703125" style="31"/>
    <col min="770" max="770" width="1.7109375" style="31" customWidth="1"/>
    <col min="771" max="772" width="28.7109375" style="31" customWidth="1"/>
    <col min="773" max="773" width="22.85546875" style="31" bestFit="1" customWidth="1"/>
    <col min="774" max="775" width="40.140625" style="31" customWidth="1"/>
    <col min="776" max="776" width="27.28515625" style="31" customWidth="1"/>
    <col min="777" max="777" width="20.7109375" style="31" customWidth="1"/>
    <col min="778" max="778" width="22.42578125" style="31" customWidth="1"/>
    <col min="779" max="779" width="21.28515625" style="31" customWidth="1"/>
    <col min="780" max="780" width="16" style="31" bestFit="1" customWidth="1"/>
    <col min="781" max="781" width="49" style="31" customWidth="1"/>
    <col min="782" max="1025" width="11.5703125" style="31"/>
    <col min="1026" max="1026" width="1.7109375" style="31" customWidth="1"/>
    <col min="1027" max="1028" width="28.7109375" style="31" customWidth="1"/>
    <col min="1029" max="1029" width="22.85546875" style="31" bestFit="1" customWidth="1"/>
    <col min="1030" max="1031" width="40.140625" style="31" customWidth="1"/>
    <col min="1032" max="1032" width="27.28515625" style="31" customWidth="1"/>
    <col min="1033" max="1033" width="20.7109375" style="31" customWidth="1"/>
    <col min="1034" max="1034" width="22.42578125" style="31" customWidth="1"/>
    <col min="1035" max="1035" width="21.28515625" style="31" customWidth="1"/>
    <col min="1036" max="1036" width="16" style="31" bestFit="1" customWidth="1"/>
    <col min="1037" max="1037" width="49" style="31" customWidth="1"/>
    <col min="1038" max="1281" width="11.5703125" style="31"/>
    <col min="1282" max="1282" width="1.7109375" style="31" customWidth="1"/>
    <col min="1283" max="1284" width="28.7109375" style="31" customWidth="1"/>
    <col min="1285" max="1285" width="22.85546875" style="31" bestFit="1" customWidth="1"/>
    <col min="1286" max="1287" width="40.140625" style="31" customWidth="1"/>
    <col min="1288" max="1288" width="27.28515625" style="31" customWidth="1"/>
    <col min="1289" max="1289" width="20.7109375" style="31" customWidth="1"/>
    <col min="1290" max="1290" width="22.42578125" style="31" customWidth="1"/>
    <col min="1291" max="1291" width="21.28515625" style="31" customWidth="1"/>
    <col min="1292" max="1292" width="16" style="31" bestFit="1" customWidth="1"/>
    <col min="1293" max="1293" width="49" style="31" customWidth="1"/>
    <col min="1294" max="1537" width="11.5703125" style="31"/>
    <col min="1538" max="1538" width="1.7109375" style="31" customWidth="1"/>
    <col min="1539" max="1540" width="28.7109375" style="31" customWidth="1"/>
    <col min="1541" max="1541" width="22.85546875" style="31" bestFit="1" customWidth="1"/>
    <col min="1542" max="1543" width="40.140625" style="31" customWidth="1"/>
    <col min="1544" max="1544" width="27.28515625" style="31" customWidth="1"/>
    <col min="1545" max="1545" width="20.7109375" style="31" customWidth="1"/>
    <col min="1546" max="1546" width="22.42578125" style="31" customWidth="1"/>
    <col min="1547" max="1547" width="21.28515625" style="31" customWidth="1"/>
    <col min="1548" max="1548" width="16" style="31" bestFit="1" customWidth="1"/>
    <col min="1549" max="1549" width="49" style="31" customWidth="1"/>
    <col min="1550" max="1793" width="11.5703125" style="31"/>
    <col min="1794" max="1794" width="1.7109375" style="31" customWidth="1"/>
    <col min="1795" max="1796" width="28.7109375" style="31" customWidth="1"/>
    <col min="1797" max="1797" width="22.85546875" style="31" bestFit="1" customWidth="1"/>
    <col min="1798" max="1799" width="40.140625" style="31" customWidth="1"/>
    <col min="1800" max="1800" width="27.28515625" style="31" customWidth="1"/>
    <col min="1801" max="1801" width="20.7109375" style="31" customWidth="1"/>
    <col min="1802" max="1802" width="22.42578125" style="31" customWidth="1"/>
    <col min="1803" max="1803" width="21.28515625" style="31" customWidth="1"/>
    <col min="1804" max="1804" width="16" style="31" bestFit="1" customWidth="1"/>
    <col min="1805" max="1805" width="49" style="31" customWidth="1"/>
    <col min="1806" max="2049" width="11.5703125" style="31"/>
    <col min="2050" max="2050" width="1.7109375" style="31" customWidth="1"/>
    <col min="2051" max="2052" width="28.7109375" style="31" customWidth="1"/>
    <col min="2053" max="2053" width="22.85546875" style="31" bestFit="1" customWidth="1"/>
    <col min="2054" max="2055" width="40.140625" style="31" customWidth="1"/>
    <col min="2056" max="2056" width="27.28515625" style="31" customWidth="1"/>
    <col min="2057" max="2057" width="20.7109375" style="31" customWidth="1"/>
    <col min="2058" max="2058" width="22.42578125" style="31" customWidth="1"/>
    <col min="2059" max="2059" width="21.28515625" style="31" customWidth="1"/>
    <col min="2060" max="2060" width="16" style="31" bestFit="1" customWidth="1"/>
    <col min="2061" max="2061" width="49" style="31" customWidth="1"/>
    <col min="2062" max="2305" width="11.5703125" style="31"/>
    <col min="2306" max="2306" width="1.7109375" style="31" customWidth="1"/>
    <col min="2307" max="2308" width="28.7109375" style="31" customWidth="1"/>
    <col min="2309" max="2309" width="22.85546875" style="31" bestFit="1" customWidth="1"/>
    <col min="2310" max="2311" width="40.140625" style="31" customWidth="1"/>
    <col min="2312" max="2312" width="27.28515625" style="31" customWidth="1"/>
    <col min="2313" max="2313" width="20.7109375" style="31" customWidth="1"/>
    <col min="2314" max="2314" width="22.42578125" style="31" customWidth="1"/>
    <col min="2315" max="2315" width="21.28515625" style="31" customWidth="1"/>
    <col min="2316" max="2316" width="16" style="31" bestFit="1" customWidth="1"/>
    <col min="2317" max="2317" width="49" style="31" customWidth="1"/>
    <col min="2318" max="2561" width="11.5703125" style="31"/>
    <col min="2562" max="2562" width="1.7109375" style="31" customWidth="1"/>
    <col min="2563" max="2564" width="28.7109375" style="31" customWidth="1"/>
    <col min="2565" max="2565" width="22.85546875" style="31" bestFit="1" customWidth="1"/>
    <col min="2566" max="2567" width="40.140625" style="31" customWidth="1"/>
    <col min="2568" max="2568" width="27.28515625" style="31" customWidth="1"/>
    <col min="2569" max="2569" width="20.7109375" style="31" customWidth="1"/>
    <col min="2570" max="2570" width="22.42578125" style="31" customWidth="1"/>
    <col min="2571" max="2571" width="21.28515625" style="31" customWidth="1"/>
    <col min="2572" max="2572" width="16" style="31" bestFit="1" customWidth="1"/>
    <col min="2573" max="2573" width="49" style="31" customWidth="1"/>
    <col min="2574" max="2817" width="11.5703125" style="31"/>
    <col min="2818" max="2818" width="1.7109375" style="31" customWidth="1"/>
    <col min="2819" max="2820" width="28.7109375" style="31" customWidth="1"/>
    <col min="2821" max="2821" width="22.85546875" style="31" bestFit="1" customWidth="1"/>
    <col min="2822" max="2823" width="40.140625" style="31" customWidth="1"/>
    <col min="2824" max="2824" width="27.28515625" style="31" customWidth="1"/>
    <col min="2825" max="2825" width="20.7109375" style="31" customWidth="1"/>
    <col min="2826" max="2826" width="22.42578125" style="31" customWidth="1"/>
    <col min="2827" max="2827" width="21.28515625" style="31" customWidth="1"/>
    <col min="2828" max="2828" width="16" style="31" bestFit="1" customWidth="1"/>
    <col min="2829" max="2829" width="49" style="31" customWidth="1"/>
    <col min="2830" max="3073" width="11.5703125" style="31"/>
    <col min="3074" max="3074" width="1.7109375" style="31" customWidth="1"/>
    <col min="3075" max="3076" width="28.7109375" style="31" customWidth="1"/>
    <col min="3077" max="3077" width="22.85546875" style="31" bestFit="1" customWidth="1"/>
    <col min="3078" max="3079" width="40.140625" style="31" customWidth="1"/>
    <col min="3080" max="3080" width="27.28515625" style="31" customWidth="1"/>
    <col min="3081" max="3081" width="20.7109375" style="31" customWidth="1"/>
    <col min="3082" max="3082" width="22.42578125" style="31" customWidth="1"/>
    <col min="3083" max="3083" width="21.28515625" style="31" customWidth="1"/>
    <col min="3084" max="3084" width="16" style="31" bestFit="1" customWidth="1"/>
    <col min="3085" max="3085" width="49" style="31" customWidth="1"/>
    <col min="3086" max="3329" width="11.5703125" style="31"/>
    <col min="3330" max="3330" width="1.7109375" style="31" customWidth="1"/>
    <col min="3331" max="3332" width="28.7109375" style="31" customWidth="1"/>
    <col min="3333" max="3333" width="22.85546875" style="31" bestFit="1" customWidth="1"/>
    <col min="3334" max="3335" width="40.140625" style="31" customWidth="1"/>
    <col min="3336" max="3336" width="27.28515625" style="31" customWidth="1"/>
    <col min="3337" max="3337" width="20.7109375" style="31" customWidth="1"/>
    <col min="3338" max="3338" width="22.42578125" style="31" customWidth="1"/>
    <col min="3339" max="3339" width="21.28515625" style="31" customWidth="1"/>
    <col min="3340" max="3340" width="16" style="31" bestFit="1" customWidth="1"/>
    <col min="3341" max="3341" width="49" style="31" customWidth="1"/>
    <col min="3342" max="3585" width="11.5703125" style="31"/>
    <col min="3586" max="3586" width="1.7109375" style="31" customWidth="1"/>
    <col min="3587" max="3588" width="28.7109375" style="31" customWidth="1"/>
    <col min="3589" max="3589" width="22.85546875" style="31" bestFit="1" customWidth="1"/>
    <col min="3590" max="3591" width="40.140625" style="31" customWidth="1"/>
    <col min="3592" max="3592" width="27.28515625" style="31" customWidth="1"/>
    <col min="3593" max="3593" width="20.7109375" style="31" customWidth="1"/>
    <col min="3594" max="3594" width="22.42578125" style="31" customWidth="1"/>
    <col min="3595" max="3595" width="21.28515625" style="31" customWidth="1"/>
    <col min="3596" max="3596" width="16" style="31" bestFit="1" customWidth="1"/>
    <col min="3597" max="3597" width="49" style="31" customWidth="1"/>
    <col min="3598" max="3841" width="11.5703125" style="31"/>
    <col min="3842" max="3842" width="1.7109375" style="31" customWidth="1"/>
    <col min="3843" max="3844" width="28.7109375" style="31" customWidth="1"/>
    <col min="3845" max="3845" width="22.85546875" style="31" bestFit="1" customWidth="1"/>
    <col min="3846" max="3847" width="40.140625" style="31" customWidth="1"/>
    <col min="3848" max="3848" width="27.28515625" style="31" customWidth="1"/>
    <col min="3849" max="3849" width="20.7109375" style="31" customWidth="1"/>
    <col min="3850" max="3850" width="22.42578125" style="31" customWidth="1"/>
    <col min="3851" max="3851" width="21.28515625" style="31" customWidth="1"/>
    <col min="3852" max="3852" width="16" style="31" bestFit="1" customWidth="1"/>
    <col min="3853" max="3853" width="49" style="31" customWidth="1"/>
    <col min="3854" max="4097" width="11.5703125" style="31"/>
    <col min="4098" max="4098" width="1.7109375" style="31" customWidth="1"/>
    <col min="4099" max="4100" width="28.7109375" style="31" customWidth="1"/>
    <col min="4101" max="4101" width="22.85546875" style="31" bestFit="1" customWidth="1"/>
    <col min="4102" max="4103" width="40.140625" style="31" customWidth="1"/>
    <col min="4104" max="4104" width="27.28515625" style="31" customWidth="1"/>
    <col min="4105" max="4105" width="20.7109375" style="31" customWidth="1"/>
    <col min="4106" max="4106" width="22.42578125" style="31" customWidth="1"/>
    <col min="4107" max="4107" width="21.28515625" style="31" customWidth="1"/>
    <col min="4108" max="4108" width="16" style="31" bestFit="1" customWidth="1"/>
    <col min="4109" max="4109" width="49" style="31" customWidth="1"/>
    <col min="4110" max="4353" width="11.5703125" style="31"/>
    <col min="4354" max="4354" width="1.7109375" style="31" customWidth="1"/>
    <col min="4355" max="4356" width="28.7109375" style="31" customWidth="1"/>
    <col min="4357" max="4357" width="22.85546875" style="31" bestFit="1" customWidth="1"/>
    <col min="4358" max="4359" width="40.140625" style="31" customWidth="1"/>
    <col min="4360" max="4360" width="27.28515625" style="31" customWidth="1"/>
    <col min="4361" max="4361" width="20.7109375" style="31" customWidth="1"/>
    <col min="4362" max="4362" width="22.42578125" style="31" customWidth="1"/>
    <col min="4363" max="4363" width="21.28515625" style="31" customWidth="1"/>
    <col min="4364" max="4364" width="16" style="31" bestFit="1" customWidth="1"/>
    <col min="4365" max="4365" width="49" style="31" customWidth="1"/>
    <col min="4366" max="4609" width="11.5703125" style="31"/>
    <col min="4610" max="4610" width="1.7109375" style="31" customWidth="1"/>
    <col min="4611" max="4612" width="28.7109375" style="31" customWidth="1"/>
    <col min="4613" max="4613" width="22.85546875" style="31" bestFit="1" customWidth="1"/>
    <col min="4614" max="4615" width="40.140625" style="31" customWidth="1"/>
    <col min="4616" max="4616" width="27.28515625" style="31" customWidth="1"/>
    <col min="4617" max="4617" width="20.7109375" style="31" customWidth="1"/>
    <col min="4618" max="4618" width="22.42578125" style="31" customWidth="1"/>
    <col min="4619" max="4619" width="21.28515625" style="31" customWidth="1"/>
    <col min="4620" max="4620" width="16" style="31" bestFit="1" customWidth="1"/>
    <col min="4621" max="4621" width="49" style="31" customWidth="1"/>
    <col min="4622" max="4865" width="11.5703125" style="31"/>
    <col min="4866" max="4866" width="1.7109375" style="31" customWidth="1"/>
    <col min="4867" max="4868" width="28.7109375" style="31" customWidth="1"/>
    <col min="4869" max="4869" width="22.85546875" style="31" bestFit="1" customWidth="1"/>
    <col min="4870" max="4871" width="40.140625" style="31" customWidth="1"/>
    <col min="4872" max="4872" width="27.28515625" style="31" customWidth="1"/>
    <col min="4873" max="4873" width="20.7109375" style="31" customWidth="1"/>
    <col min="4874" max="4874" width="22.42578125" style="31" customWidth="1"/>
    <col min="4875" max="4875" width="21.28515625" style="31" customWidth="1"/>
    <col min="4876" max="4876" width="16" style="31" bestFit="1" customWidth="1"/>
    <col min="4877" max="4877" width="49" style="31" customWidth="1"/>
    <col min="4878" max="5121" width="11.5703125" style="31"/>
    <col min="5122" max="5122" width="1.7109375" style="31" customWidth="1"/>
    <col min="5123" max="5124" width="28.7109375" style="31" customWidth="1"/>
    <col min="5125" max="5125" width="22.85546875" style="31" bestFit="1" customWidth="1"/>
    <col min="5126" max="5127" width="40.140625" style="31" customWidth="1"/>
    <col min="5128" max="5128" width="27.28515625" style="31" customWidth="1"/>
    <col min="5129" max="5129" width="20.7109375" style="31" customWidth="1"/>
    <col min="5130" max="5130" width="22.42578125" style="31" customWidth="1"/>
    <col min="5131" max="5131" width="21.28515625" style="31" customWidth="1"/>
    <col min="5132" max="5132" width="16" style="31" bestFit="1" customWidth="1"/>
    <col min="5133" max="5133" width="49" style="31" customWidth="1"/>
    <col min="5134" max="5377" width="11.5703125" style="31"/>
    <col min="5378" max="5378" width="1.7109375" style="31" customWidth="1"/>
    <col min="5379" max="5380" width="28.7109375" style="31" customWidth="1"/>
    <col min="5381" max="5381" width="22.85546875" style="31" bestFit="1" customWidth="1"/>
    <col min="5382" max="5383" width="40.140625" style="31" customWidth="1"/>
    <col min="5384" max="5384" width="27.28515625" style="31" customWidth="1"/>
    <col min="5385" max="5385" width="20.7109375" style="31" customWidth="1"/>
    <col min="5386" max="5386" width="22.42578125" style="31" customWidth="1"/>
    <col min="5387" max="5387" width="21.28515625" style="31" customWidth="1"/>
    <col min="5388" max="5388" width="16" style="31" bestFit="1" customWidth="1"/>
    <col min="5389" max="5389" width="49" style="31" customWidth="1"/>
    <col min="5390" max="5633" width="11.5703125" style="31"/>
    <col min="5634" max="5634" width="1.7109375" style="31" customWidth="1"/>
    <col min="5635" max="5636" width="28.7109375" style="31" customWidth="1"/>
    <col min="5637" max="5637" width="22.85546875" style="31" bestFit="1" customWidth="1"/>
    <col min="5638" max="5639" width="40.140625" style="31" customWidth="1"/>
    <col min="5640" max="5640" width="27.28515625" style="31" customWidth="1"/>
    <col min="5641" max="5641" width="20.7109375" style="31" customWidth="1"/>
    <col min="5642" max="5642" width="22.42578125" style="31" customWidth="1"/>
    <col min="5643" max="5643" width="21.28515625" style="31" customWidth="1"/>
    <col min="5644" max="5644" width="16" style="31" bestFit="1" customWidth="1"/>
    <col min="5645" max="5645" width="49" style="31" customWidth="1"/>
    <col min="5646" max="5889" width="11.5703125" style="31"/>
    <col min="5890" max="5890" width="1.7109375" style="31" customWidth="1"/>
    <col min="5891" max="5892" width="28.7109375" style="31" customWidth="1"/>
    <col min="5893" max="5893" width="22.85546875" style="31" bestFit="1" customWidth="1"/>
    <col min="5894" max="5895" width="40.140625" style="31" customWidth="1"/>
    <col min="5896" max="5896" width="27.28515625" style="31" customWidth="1"/>
    <col min="5897" max="5897" width="20.7109375" style="31" customWidth="1"/>
    <col min="5898" max="5898" width="22.42578125" style="31" customWidth="1"/>
    <col min="5899" max="5899" width="21.28515625" style="31" customWidth="1"/>
    <col min="5900" max="5900" width="16" style="31" bestFit="1" customWidth="1"/>
    <col min="5901" max="5901" width="49" style="31" customWidth="1"/>
    <col min="5902" max="6145" width="11.5703125" style="31"/>
    <col min="6146" max="6146" width="1.7109375" style="31" customWidth="1"/>
    <col min="6147" max="6148" width="28.7109375" style="31" customWidth="1"/>
    <col min="6149" max="6149" width="22.85546875" style="31" bestFit="1" customWidth="1"/>
    <col min="6150" max="6151" width="40.140625" style="31" customWidth="1"/>
    <col min="6152" max="6152" width="27.28515625" style="31" customWidth="1"/>
    <col min="6153" max="6153" width="20.7109375" style="31" customWidth="1"/>
    <col min="6154" max="6154" width="22.42578125" style="31" customWidth="1"/>
    <col min="6155" max="6155" width="21.28515625" style="31" customWidth="1"/>
    <col min="6156" max="6156" width="16" style="31" bestFit="1" customWidth="1"/>
    <col min="6157" max="6157" width="49" style="31" customWidth="1"/>
    <col min="6158" max="6401" width="11.5703125" style="31"/>
    <col min="6402" max="6402" width="1.7109375" style="31" customWidth="1"/>
    <col min="6403" max="6404" width="28.7109375" style="31" customWidth="1"/>
    <col min="6405" max="6405" width="22.85546875" style="31" bestFit="1" customWidth="1"/>
    <col min="6406" max="6407" width="40.140625" style="31" customWidth="1"/>
    <col min="6408" max="6408" width="27.28515625" style="31" customWidth="1"/>
    <col min="6409" max="6409" width="20.7109375" style="31" customWidth="1"/>
    <col min="6410" max="6410" width="22.42578125" style="31" customWidth="1"/>
    <col min="6411" max="6411" width="21.28515625" style="31" customWidth="1"/>
    <col min="6412" max="6412" width="16" style="31" bestFit="1" customWidth="1"/>
    <col min="6413" max="6413" width="49" style="31" customWidth="1"/>
    <col min="6414" max="6657" width="11.5703125" style="31"/>
    <col min="6658" max="6658" width="1.7109375" style="31" customWidth="1"/>
    <col min="6659" max="6660" width="28.7109375" style="31" customWidth="1"/>
    <col min="6661" max="6661" width="22.85546875" style="31" bestFit="1" customWidth="1"/>
    <col min="6662" max="6663" width="40.140625" style="31" customWidth="1"/>
    <col min="6664" max="6664" width="27.28515625" style="31" customWidth="1"/>
    <col min="6665" max="6665" width="20.7109375" style="31" customWidth="1"/>
    <col min="6666" max="6666" width="22.42578125" style="31" customWidth="1"/>
    <col min="6667" max="6667" width="21.28515625" style="31" customWidth="1"/>
    <col min="6668" max="6668" width="16" style="31" bestFit="1" customWidth="1"/>
    <col min="6669" max="6669" width="49" style="31" customWidth="1"/>
    <col min="6670" max="6913" width="11.5703125" style="31"/>
    <col min="6914" max="6914" width="1.7109375" style="31" customWidth="1"/>
    <col min="6915" max="6916" width="28.7109375" style="31" customWidth="1"/>
    <col min="6917" max="6917" width="22.85546875" style="31" bestFit="1" customWidth="1"/>
    <col min="6918" max="6919" width="40.140625" style="31" customWidth="1"/>
    <col min="6920" max="6920" width="27.28515625" style="31" customWidth="1"/>
    <col min="6921" max="6921" width="20.7109375" style="31" customWidth="1"/>
    <col min="6922" max="6922" width="22.42578125" style="31" customWidth="1"/>
    <col min="6923" max="6923" width="21.28515625" style="31" customWidth="1"/>
    <col min="6924" max="6924" width="16" style="31" bestFit="1" customWidth="1"/>
    <col min="6925" max="6925" width="49" style="31" customWidth="1"/>
    <col min="6926" max="7169" width="11.5703125" style="31"/>
    <col min="7170" max="7170" width="1.7109375" style="31" customWidth="1"/>
    <col min="7171" max="7172" width="28.7109375" style="31" customWidth="1"/>
    <col min="7173" max="7173" width="22.85546875" style="31" bestFit="1" customWidth="1"/>
    <col min="7174" max="7175" width="40.140625" style="31" customWidth="1"/>
    <col min="7176" max="7176" width="27.28515625" style="31" customWidth="1"/>
    <col min="7177" max="7177" width="20.7109375" style="31" customWidth="1"/>
    <col min="7178" max="7178" width="22.42578125" style="31" customWidth="1"/>
    <col min="7179" max="7179" width="21.28515625" style="31" customWidth="1"/>
    <col min="7180" max="7180" width="16" style="31" bestFit="1" customWidth="1"/>
    <col min="7181" max="7181" width="49" style="31" customWidth="1"/>
    <col min="7182" max="7425" width="11.5703125" style="31"/>
    <col min="7426" max="7426" width="1.7109375" style="31" customWidth="1"/>
    <col min="7427" max="7428" width="28.7109375" style="31" customWidth="1"/>
    <col min="7429" max="7429" width="22.85546875" style="31" bestFit="1" customWidth="1"/>
    <col min="7430" max="7431" width="40.140625" style="31" customWidth="1"/>
    <col min="7432" max="7432" width="27.28515625" style="31" customWidth="1"/>
    <col min="7433" max="7433" width="20.7109375" style="31" customWidth="1"/>
    <col min="7434" max="7434" width="22.42578125" style="31" customWidth="1"/>
    <col min="7435" max="7435" width="21.28515625" style="31" customWidth="1"/>
    <col min="7436" max="7436" width="16" style="31" bestFit="1" customWidth="1"/>
    <col min="7437" max="7437" width="49" style="31" customWidth="1"/>
    <col min="7438" max="7681" width="11.5703125" style="31"/>
    <col min="7682" max="7682" width="1.7109375" style="31" customWidth="1"/>
    <col min="7683" max="7684" width="28.7109375" style="31" customWidth="1"/>
    <col min="7685" max="7685" width="22.85546875" style="31" bestFit="1" customWidth="1"/>
    <col min="7686" max="7687" width="40.140625" style="31" customWidth="1"/>
    <col min="7688" max="7688" width="27.28515625" style="31" customWidth="1"/>
    <col min="7689" max="7689" width="20.7109375" style="31" customWidth="1"/>
    <col min="7690" max="7690" width="22.42578125" style="31" customWidth="1"/>
    <col min="7691" max="7691" width="21.28515625" style="31" customWidth="1"/>
    <col min="7692" max="7692" width="16" style="31" bestFit="1" customWidth="1"/>
    <col min="7693" max="7693" width="49" style="31" customWidth="1"/>
    <col min="7694" max="7937" width="11.5703125" style="31"/>
    <col min="7938" max="7938" width="1.7109375" style="31" customWidth="1"/>
    <col min="7939" max="7940" width="28.7109375" style="31" customWidth="1"/>
    <col min="7941" max="7941" width="22.85546875" style="31" bestFit="1" customWidth="1"/>
    <col min="7942" max="7943" width="40.140625" style="31" customWidth="1"/>
    <col min="7944" max="7944" width="27.28515625" style="31" customWidth="1"/>
    <col min="7945" max="7945" width="20.7109375" style="31" customWidth="1"/>
    <col min="7946" max="7946" width="22.42578125" style="31" customWidth="1"/>
    <col min="7947" max="7947" width="21.28515625" style="31" customWidth="1"/>
    <col min="7948" max="7948" width="16" style="31" bestFit="1" customWidth="1"/>
    <col min="7949" max="7949" width="49" style="31" customWidth="1"/>
    <col min="7950" max="8193" width="11.5703125" style="31"/>
    <col min="8194" max="8194" width="1.7109375" style="31" customWidth="1"/>
    <col min="8195" max="8196" width="28.7109375" style="31" customWidth="1"/>
    <col min="8197" max="8197" width="22.85546875" style="31" bestFit="1" customWidth="1"/>
    <col min="8198" max="8199" width="40.140625" style="31" customWidth="1"/>
    <col min="8200" max="8200" width="27.28515625" style="31" customWidth="1"/>
    <col min="8201" max="8201" width="20.7109375" style="31" customWidth="1"/>
    <col min="8202" max="8202" width="22.42578125" style="31" customWidth="1"/>
    <col min="8203" max="8203" width="21.28515625" style="31" customWidth="1"/>
    <col min="8204" max="8204" width="16" style="31" bestFit="1" customWidth="1"/>
    <col min="8205" max="8205" width="49" style="31" customWidth="1"/>
    <col min="8206" max="8449" width="11.5703125" style="31"/>
    <col min="8450" max="8450" width="1.7109375" style="31" customWidth="1"/>
    <col min="8451" max="8452" width="28.7109375" style="31" customWidth="1"/>
    <col min="8453" max="8453" width="22.85546875" style="31" bestFit="1" customWidth="1"/>
    <col min="8454" max="8455" width="40.140625" style="31" customWidth="1"/>
    <col min="8456" max="8456" width="27.28515625" style="31" customWidth="1"/>
    <col min="8457" max="8457" width="20.7109375" style="31" customWidth="1"/>
    <col min="8458" max="8458" width="22.42578125" style="31" customWidth="1"/>
    <col min="8459" max="8459" width="21.28515625" style="31" customWidth="1"/>
    <col min="8460" max="8460" width="16" style="31" bestFit="1" customWidth="1"/>
    <col min="8461" max="8461" width="49" style="31" customWidth="1"/>
    <col min="8462" max="8705" width="11.5703125" style="31"/>
    <col min="8706" max="8706" width="1.7109375" style="31" customWidth="1"/>
    <col min="8707" max="8708" width="28.7109375" style="31" customWidth="1"/>
    <col min="8709" max="8709" width="22.85546875" style="31" bestFit="1" customWidth="1"/>
    <col min="8710" max="8711" width="40.140625" style="31" customWidth="1"/>
    <col min="8712" max="8712" width="27.28515625" style="31" customWidth="1"/>
    <col min="8713" max="8713" width="20.7109375" style="31" customWidth="1"/>
    <col min="8714" max="8714" width="22.42578125" style="31" customWidth="1"/>
    <col min="8715" max="8715" width="21.28515625" style="31" customWidth="1"/>
    <col min="8716" max="8716" width="16" style="31" bestFit="1" customWidth="1"/>
    <col min="8717" max="8717" width="49" style="31" customWidth="1"/>
    <col min="8718" max="8961" width="11.5703125" style="31"/>
    <col min="8962" max="8962" width="1.7109375" style="31" customWidth="1"/>
    <col min="8963" max="8964" width="28.7109375" style="31" customWidth="1"/>
    <col min="8965" max="8965" width="22.85546875" style="31" bestFit="1" customWidth="1"/>
    <col min="8966" max="8967" width="40.140625" style="31" customWidth="1"/>
    <col min="8968" max="8968" width="27.28515625" style="31" customWidth="1"/>
    <col min="8969" max="8969" width="20.7109375" style="31" customWidth="1"/>
    <col min="8970" max="8970" width="22.42578125" style="31" customWidth="1"/>
    <col min="8971" max="8971" width="21.28515625" style="31" customWidth="1"/>
    <col min="8972" max="8972" width="16" style="31" bestFit="1" customWidth="1"/>
    <col min="8973" max="8973" width="49" style="31" customWidth="1"/>
    <col min="8974" max="9217" width="11.5703125" style="31"/>
    <col min="9218" max="9218" width="1.7109375" style="31" customWidth="1"/>
    <col min="9219" max="9220" width="28.7109375" style="31" customWidth="1"/>
    <col min="9221" max="9221" width="22.85546875" style="31" bestFit="1" customWidth="1"/>
    <col min="9222" max="9223" width="40.140625" style="31" customWidth="1"/>
    <col min="9224" max="9224" width="27.28515625" style="31" customWidth="1"/>
    <col min="9225" max="9225" width="20.7109375" style="31" customWidth="1"/>
    <col min="9226" max="9226" width="22.42578125" style="31" customWidth="1"/>
    <col min="9227" max="9227" width="21.28515625" style="31" customWidth="1"/>
    <col min="9228" max="9228" width="16" style="31" bestFit="1" customWidth="1"/>
    <col min="9229" max="9229" width="49" style="31" customWidth="1"/>
    <col min="9230" max="9473" width="11.5703125" style="31"/>
    <col min="9474" max="9474" width="1.7109375" style="31" customWidth="1"/>
    <col min="9475" max="9476" width="28.7109375" style="31" customWidth="1"/>
    <col min="9477" max="9477" width="22.85546875" style="31" bestFit="1" customWidth="1"/>
    <col min="9478" max="9479" width="40.140625" style="31" customWidth="1"/>
    <col min="9480" max="9480" width="27.28515625" style="31" customWidth="1"/>
    <col min="9481" max="9481" width="20.7109375" style="31" customWidth="1"/>
    <col min="9482" max="9482" width="22.42578125" style="31" customWidth="1"/>
    <col min="9483" max="9483" width="21.28515625" style="31" customWidth="1"/>
    <col min="9484" max="9484" width="16" style="31" bestFit="1" customWidth="1"/>
    <col min="9485" max="9485" width="49" style="31" customWidth="1"/>
    <col min="9486" max="9729" width="11.5703125" style="31"/>
    <col min="9730" max="9730" width="1.7109375" style="31" customWidth="1"/>
    <col min="9731" max="9732" width="28.7109375" style="31" customWidth="1"/>
    <col min="9733" max="9733" width="22.85546875" style="31" bestFit="1" customWidth="1"/>
    <col min="9734" max="9735" width="40.140625" style="31" customWidth="1"/>
    <col min="9736" max="9736" width="27.28515625" style="31" customWidth="1"/>
    <col min="9737" max="9737" width="20.7109375" style="31" customWidth="1"/>
    <col min="9738" max="9738" width="22.42578125" style="31" customWidth="1"/>
    <col min="9739" max="9739" width="21.28515625" style="31" customWidth="1"/>
    <col min="9740" max="9740" width="16" style="31" bestFit="1" customWidth="1"/>
    <col min="9741" max="9741" width="49" style="31" customWidth="1"/>
    <col min="9742" max="9985" width="11.5703125" style="31"/>
    <col min="9986" max="9986" width="1.7109375" style="31" customWidth="1"/>
    <col min="9987" max="9988" width="28.7109375" style="31" customWidth="1"/>
    <col min="9989" max="9989" width="22.85546875" style="31" bestFit="1" customWidth="1"/>
    <col min="9990" max="9991" width="40.140625" style="31" customWidth="1"/>
    <col min="9992" max="9992" width="27.28515625" style="31" customWidth="1"/>
    <col min="9993" max="9993" width="20.7109375" style="31" customWidth="1"/>
    <col min="9994" max="9994" width="22.42578125" style="31" customWidth="1"/>
    <col min="9995" max="9995" width="21.28515625" style="31" customWidth="1"/>
    <col min="9996" max="9996" width="16" style="31" bestFit="1" customWidth="1"/>
    <col min="9997" max="9997" width="49" style="31" customWidth="1"/>
    <col min="9998" max="10241" width="11.5703125" style="31"/>
    <col min="10242" max="10242" width="1.7109375" style="31" customWidth="1"/>
    <col min="10243" max="10244" width="28.7109375" style="31" customWidth="1"/>
    <col min="10245" max="10245" width="22.85546875" style="31" bestFit="1" customWidth="1"/>
    <col min="10246" max="10247" width="40.140625" style="31" customWidth="1"/>
    <col min="10248" max="10248" width="27.28515625" style="31" customWidth="1"/>
    <col min="10249" max="10249" width="20.7109375" style="31" customWidth="1"/>
    <col min="10250" max="10250" width="22.42578125" style="31" customWidth="1"/>
    <col min="10251" max="10251" width="21.28515625" style="31" customWidth="1"/>
    <col min="10252" max="10252" width="16" style="31" bestFit="1" customWidth="1"/>
    <col min="10253" max="10253" width="49" style="31" customWidth="1"/>
    <col min="10254" max="10497" width="11.5703125" style="31"/>
    <col min="10498" max="10498" width="1.7109375" style="31" customWidth="1"/>
    <col min="10499" max="10500" width="28.7109375" style="31" customWidth="1"/>
    <col min="10501" max="10501" width="22.85546875" style="31" bestFit="1" customWidth="1"/>
    <col min="10502" max="10503" width="40.140625" style="31" customWidth="1"/>
    <col min="10504" max="10504" width="27.28515625" style="31" customWidth="1"/>
    <col min="10505" max="10505" width="20.7109375" style="31" customWidth="1"/>
    <col min="10506" max="10506" width="22.42578125" style="31" customWidth="1"/>
    <col min="10507" max="10507" width="21.28515625" style="31" customWidth="1"/>
    <col min="10508" max="10508" width="16" style="31" bestFit="1" customWidth="1"/>
    <col min="10509" max="10509" width="49" style="31" customWidth="1"/>
    <col min="10510" max="10753" width="11.5703125" style="31"/>
    <col min="10754" max="10754" width="1.7109375" style="31" customWidth="1"/>
    <col min="10755" max="10756" width="28.7109375" style="31" customWidth="1"/>
    <col min="10757" max="10757" width="22.85546875" style="31" bestFit="1" customWidth="1"/>
    <col min="10758" max="10759" width="40.140625" style="31" customWidth="1"/>
    <col min="10760" max="10760" width="27.28515625" style="31" customWidth="1"/>
    <col min="10761" max="10761" width="20.7109375" style="31" customWidth="1"/>
    <col min="10762" max="10762" width="22.42578125" style="31" customWidth="1"/>
    <col min="10763" max="10763" width="21.28515625" style="31" customWidth="1"/>
    <col min="10764" max="10764" width="16" style="31" bestFit="1" customWidth="1"/>
    <col min="10765" max="10765" width="49" style="31" customWidth="1"/>
    <col min="10766" max="11009" width="11.5703125" style="31"/>
    <col min="11010" max="11010" width="1.7109375" style="31" customWidth="1"/>
    <col min="11011" max="11012" width="28.7109375" style="31" customWidth="1"/>
    <col min="11013" max="11013" width="22.85546875" style="31" bestFit="1" customWidth="1"/>
    <col min="11014" max="11015" width="40.140625" style="31" customWidth="1"/>
    <col min="11016" max="11016" width="27.28515625" style="31" customWidth="1"/>
    <col min="11017" max="11017" width="20.7109375" style="31" customWidth="1"/>
    <col min="11018" max="11018" width="22.42578125" style="31" customWidth="1"/>
    <col min="11019" max="11019" width="21.28515625" style="31" customWidth="1"/>
    <col min="11020" max="11020" width="16" style="31" bestFit="1" customWidth="1"/>
    <col min="11021" max="11021" width="49" style="31" customWidth="1"/>
    <col min="11022" max="11265" width="11.5703125" style="31"/>
    <col min="11266" max="11266" width="1.7109375" style="31" customWidth="1"/>
    <col min="11267" max="11268" width="28.7109375" style="31" customWidth="1"/>
    <col min="11269" max="11269" width="22.85546875" style="31" bestFit="1" customWidth="1"/>
    <col min="11270" max="11271" width="40.140625" style="31" customWidth="1"/>
    <col min="11272" max="11272" width="27.28515625" style="31" customWidth="1"/>
    <col min="11273" max="11273" width="20.7109375" style="31" customWidth="1"/>
    <col min="11274" max="11274" width="22.42578125" style="31" customWidth="1"/>
    <col min="11275" max="11275" width="21.28515625" style="31" customWidth="1"/>
    <col min="11276" max="11276" width="16" style="31" bestFit="1" customWidth="1"/>
    <col min="11277" max="11277" width="49" style="31" customWidth="1"/>
    <col min="11278" max="11521" width="11.5703125" style="31"/>
    <col min="11522" max="11522" width="1.7109375" style="31" customWidth="1"/>
    <col min="11523" max="11524" width="28.7109375" style="31" customWidth="1"/>
    <col min="11525" max="11525" width="22.85546875" style="31" bestFit="1" customWidth="1"/>
    <col min="11526" max="11527" width="40.140625" style="31" customWidth="1"/>
    <col min="11528" max="11528" width="27.28515625" style="31" customWidth="1"/>
    <col min="11529" max="11529" width="20.7109375" style="31" customWidth="1"/>
    <col min="11530" max="11530" width="22.42578125" style="31" customWidth="1"/>
    <col min="11531" max="11531" width="21.28515625" style="31" customWidth="1"/>
    <col min="11532" max="11532" width="16" style="31" bestFit="1" customWidth="1"/>
    <col min="11533" max="11533" width="49" style="31" customWidth="1"/>
    <col min="11534" max="11777" width="11.5703125" style="31"/>
    <col min="11778" max="11778" width="1.7109375" style="31" customWidth="1"/>
    <col min="11779" max="11780" width="28.7109375" style="31" customWidth="1"/>
    <col min="11781" max="11781" width="22.85546875" style="31" bestFit="1" customWidth="1"/>
    <col min="11782" max="11783" width="40.140625" style="31" customWidth="1"/>
    <col min="11784" max="11784" width="27.28515625" style="31" customWidth="1"/>
    <col min="11785" max="11785" width="20.7109375" style="31" customWidth="1"/>
    <col min="11786" max="11786" width="22.42578125" style="31" customWidth="1"/>
    <col min="11787" max="11787" width="21.28515625" style="31" customWidth="1"/>
    <col min="11788" max="11788" width="16" style="31" bestFit="1" customWidth="1"/>
    <col min="11789" max="11789" width="49" style="31" customWidth="1"/>
    <col min="11790" max="12033" width="11.5703125" style="31"/>
    <col min="12034" max="12034" width="1.7109375" style="31" customWidth="1"/>
    <col min="12035" max="12036" width="28.7109375" style="31" customWidth="1"/>
    <col min="12037" max="12037" width="22.85546875" style="31" bestFit="1" customWidth="1"/>
    <col min="12038" max="12039" width="40.140625" style="31" customWidth="1"/>
    <col min="12040" max="12040" width="27.28515625" style="31" customWidth="1"/>
    <col min="12041" max="12041" width="20.7109375" style="31" customWidth="1"/>
    <col min="12042" max="12042" width="22.42578125" style="31" customWidth="1"/>
    <col min="12043" max="12043" width="21.28515625" style="31" customWidth="1"/>
    <col min="12044" max="12044" width="16" style="31" bestFit="1" customWidth="1"/>
    <col min="12045" max="12045" width="49" style="31" customWidth="1"/>
    <col min="12046" max="12289" width="11.5703125" style="31"/>
    <col min="12290" max="12290" width="1.7109375" style="31" customWidth="1"/>
    <col min="12291" max="12292" width="28.7109375" style="31" customWidth="1"/>
    <col min="12293" max="12293" width="22.85546875" style="31" bestFit="1" customWidth="1"/>
    <col min="12294" max="12295" width="40.140625" style="31" customWidth="1"/>
    <col min="12296" max="12296" width="27.28515625" style="31" customWidth="1"/>
    <col min="12297" max="12297" width="20.7109375" style="31" customWidth="1"/>
    <col min="12298" max="12298" width="22.42578125" style="31" customWidth="1"/>
    <col min="12299" max="12299" width="21.28515625" style="31" customWidth="1"/>
    <col min="12300" max="12300" width="16" style="31" bestFit="1" customWidth="1"/>
    <col min="12301" max="12301" width="49" style="31" customWidth="1"/>
    <col min="12302" max="12545" width="11.5703125" style="31"/>
    <col min="12546" max="12546" width="1.7109375" style="31" customWidth="1"/>
    <col min="12547" max="12548" width="28.7109375" style="31" customWidth="1"/>
    <col min="12549" max="12549" width="22.85546875" style="31" bestFit="1" customWidth="1"/>
    <col min="12550" max="12551" width="40.140625" style="31" customWidth="1"/>
    <col min="12552" max="12552" width="27.28515625" style="31" customWidth="1"/>
    <col min="12553" max="12553" width="20.7109375" style="31" customWidth="1"/>
    <col min="12554" max="12554" width="22.42578125" style="31" customWidth="1"/>
    <col min="12555" max="12555" width="21.28515625" style="31" customWidth="1"/>
    <col min="12556" max="12556" width="16" style="31" bestFit="1" customWidth="1"/>
    <col min="12557" max="12557" width="49" style="31" customWidth="1"/>
    <col min="12558" max="12801" width="11.5703125" style="31"/>
    <col min="12802" max="12802" width="1.7109375" style="31" customWidth="1"/>
    <col min="12803" max="12804" width="28.7109375" style="31" customWidth="1"/>
    <col min="12805" max="12805" width="22.85546875" style="31" bestFit="1" customWidth="1"/>
    <col min="12806" max="12807" width="40.140625" style="31" customWidth="1"/>
    <col min="12808" max="12808" width="27.28515625" style="31" customWidth="1"/>
    <col min="12809" max="12809" width="20.7109375" style="31" customWidth="1"/>
    <col min="12810" max="12810" width="22.42578125" style="31" customWidth="1"/>
    <col min="12811" max="12811" width="21.28515625" style="31" customWidth="1"/>
    <col min="12812" max="12812" width="16" style="31" bestFit="1" customWidth="1"/>
    <col min="12813" max="12813" width="49" style="31" customWidth="1"/>
    <col min="12814" max="13057" width="11.5703125" style="31"/>
    <col min="13058" max="13058" width="1.7109375" style="31" customWidth="1"/>
    <col min="13059" max="13060" width="28.7109375" style="31" customWidth="1"/>
    <col min="13061" max="13061" width="22.85546875" style="31" bestFit="1" customWidth="1"/>
    <col min="13062" max="13063" width="40.140625" style="31" customWidth="1"/>
    <col min="13064" max="13064" width="27.28515625" style="31" customWidth="1"/>
    <col min="13065" max="13065" width="20.7109375" style="31" customWidth="1"/>
    <col min="13066" max="13066" width="22.42578125" style="31" customWidth="1"/>
    <col min="13067" max="13067" width="21.28515625" style="31" customWidth="1"/>
    <col min="13068" max="13068" width="16" style="31" bestFit="1" customWidth="1"/>
    <col min="13069" max="13069" width="49" style="31" customWidth="1"/>
    <col min="13070" max="13313" width="11.5703125" style="31"/>
    <col min="13314" max="13314" width="1.7109375" style="31" customWidth="1"/>
    <col min="13315" max="13316" width="28.7109375" style="31" customWidth="1"/>
    <col min="13317" max="13317" width="22.85546875" style="31" bestFit="1" customWidth="1"/>
    <col min="13318" max="13319" width="40.140625" style="31" customWidth="1"/>
    <col min="13320" max="13320" width="27.28515625" style="31" customWidth="1"/>
    <col min="13321" max="13321" width="20.7109375" style="31" customWidth="1"/>
    <col min="13322" max="13322" width="22.42578125" style="31" customWidth="1"/>
    <col min="13323" max="13323" width="21.28515625" style="31" customWidth="1"/>
    <col min="13324" max="13324" width="16" style="31" bestFit="1" customWidth="1"/>
    <col min="13325" max="13325" width="49" style="31" customWidth="1"/>
    <col min="13326" max="13569" width="11.5703125" style="31"/>
    <col min="13570" max="13570" width="1.7109375" style="31" customWidth="1"/>
    <col min="13571" max="13572" width="28.7109375" style="31" customWidth="1"/>
    <col min="13573" max="13573" width="22.85546875" style="31" bestFit="1" customWidth="1"/>
    <col min="13574" max="13575" width="40.140625" style="31" customWidth="1"/>
    <col min="13576" max="13576" width="27.28515625" style="31" customWidth="1"/>
    <col min="13577" max="13577" width="20.7109375" style="31" customWidth="1"/>
    <col min="13578" max="13578" width="22.42578125" style="31" customWidth="1"/>
    <col min="13579" max="13579" width="21.28515625" style="31" customWidth="1"/>
    <col min="13580" max="13580" width="16" style="31" bestFit="1" customWidth="1"/>
    <col min="13581" max="13581" width="49" style="31" customWidth="1"/>
    <col min="13582" max="13825" width="11.5703125" style="31"/>
    <col min="13826" max="13826" width="1.7109375" style="31" customWidth="1"/>
    <col min="13827" max="13828" width="28.7109375" style="31" customWidth="1"/>
    <col min="13829" max="13829" width="22.85546875" style="31" bestFit="1" customWidth="1"/>
    <col min="13830" max="13831" width="40.140625" style="31" customWidth="1"/>
    <col min="13832" max="13832" width="27.28515625" style="31" customWidth="1"/>
    <col min="13833" max="13833" width="20.7109375" style="31" customWidth="1"/>
    <col min="13834" max="13834" width="22.42578125" style="31" customWidth="1"/>
    <col min="13835" max="13835" width="21.28515625" style="31" customWidth="1"/>
    <col min="13836" max="13836" width="16" style="31" bestFit="1" customWidth="1"/>
    <col min="13837" max="13837" width="49" style="31" customWidth="1"/>
    <col min="13838" max="14081" width="11.5703125" style="31"/>
    <col min="14082" max="14082" width="1.7109375" style="31" customWidth="1"/>
    <col min="14083" max="14084" width="28.7109375" style="31" customWidth="1"/>
    <col min="14085" max="14085" width="22.85546875" style="31" bestFit="1" customWidth="1"/>
    <col min="14086" max="14087" width="40.140625" style="31" customWidth="1"/>
    <col min="14088" max="14088" width="27.28515625" style="31" customWidth="1"/>
    <col min="14089" max="14089" width="20.7109375" style="31" customWidth="1"/>
    <col min="14090" max="14090" width="22.42578125" style="31" customWidth="1"/>
    <col min="14091" max="14091" width="21.28515625" style="31" customWidth="1"/>
    <col min="14092" max="14092" width="16" style="31" bestFit="1" customWidth="1"/>
    <col min="14093" max="14093" width="49" style="31" customWidth="1"/>
    <col min="14094" max="14337" width="11.5703125" style="31"/>
    <col min="14338" max="14338" width="1.7109375" style="31" customWidth="1"/>
    <col min="14339" max="14340" width="28.7109375" style="31" customWidth="1"/>
    <col min="14341" max="14341" width="22.85546875" style="31" bestFit="1" customWidth="1"/>
    <col min="14342" max="14343" width="40.140625" style="31" customWidth="1"/>
    <col min="14344" max="14344" width="27.28515625" style="31" customWidth="1"/>
    <col min="14345" max="14345" width="20.7109375" style="31" customWidth="1"/>
    <col min="14346" max="14346" width="22.42578125" style="31" customWidth="1"/>
    <col min="14347" max="14347" width="21.28515625" style="31" customWidth="1"/>
    <col min="14348" max="14348" width="16" style="31" bestFit="1" customWidth="1"/>
    <col min="14349" max="14349" width="49" style="31" customWidth="1"/>
    <col min="14350" max="14593" width="11.5703125" style="31"/>
    <col min="14594" max="14594" width="1.7109375" style="31" customWidth="1"/>
    <col min="14595" max="14596" width="28.7109375" style="31" customWidth="1"/>
    <col min="14597" max="14597" width="22.85546875" style="31" bestFit="1" customWidth="1"/>
    <col min="14598" max="14599" width="40.140625" style="31" customWidth="1"/>
    <col min="14600" max="14600" width="27.28515625" style="31" customWidth="1"/>
    <col min="14601" max="14601" width="20.7109375" style="31" customWidth="1"/>
    <col min="14602" max="14602" width="22.42578125" style="31" customWidth="1"/>
    <col min="14603" max="14603" width="21.28515625" style="31" customWidth="1"/>
    <col min="14604" max="14604" width="16" style="31" bestFit="1" customWidth="1"/>
    <col min="14605" max="14605" width="49" style="31" customWidth="1"/>
    <col min="14606" max="14849" width="11.5703125" style="31"/>
    <col min="14850" max="14850" width="1.7109375" style="31" customWidth="1"/>
    <col min="14851" max="14852" width="28.7109375" style="31" customWidth="1"/>
    <col min="14853" max="14853" width="22.85546875" style="31" bestFit="1" customWidth="1"/>
    <col min="14854" max="14855" width="40.140625" style="31" customWidth="1"/>
    <col min="14856" max="14856" width="27.28515625" style="31" customWidth="1"/>
    <col min="14857" max="14857" width="20.7109375" style="31" customWidth="1"/>
    <col min="14858" max="14858" width="22.42578125" style="31" customWidth="1"/>
    <col min="14859" max="14859" width="21.28515625" style="31" customWidth="1"/>
    <col min="14860" max="14860" width="16" style="31" bestFit="1" customWidth="1"/>
    <col min="14861" max="14861" width="49" style="31" customWidth="1"/>
    <col min="14862" max="15105" width="11.5703125" style="31"/>
    <col min="15106" max="15106" width="1.7109375" style="31" customWidth="1"/>
    <col min="15107" max="15108" width="28.7109375" style="31" customWidth="1"/>
    <col min="15109" max="15109" width="22.85546875" style="31" bestFit="1" customWidth="1"/>
    <col min="15110" max="15111" width="40.140625" style="31" customWidth="1"/>
    <col min="15112" max="15112" width="27.28515625" style="31" customWidth="1"/>
    <col min="15113" max="15113" width="20.7109375" style="31" customWidth="1"/>
    <col min="15114" max="15114" width="22.42578125" style="31" customWidth="1"/>
    <col min="15115" max="15115" width="21.28515625" style="31" customWidth="1"/>
    <col min="15116" max="15116" width="16" style="31" bestFit="1" customWidth="1"/>
    <col min="15117" max="15117" width="49" style="31" customWidth="1"/>
    <col min="15118" max="15361" width="11.5703125" style="31"/>
    <col min="15362" max="15362" width="1.7109375" style="31" customWidth="1"/>
    <col min="15363" max="15364" width="28.7109375" style="31" customWidth="1"/>
    <col min="15365" max="15365" width="22.85546875" style="31" bestFit="1" customWidth="1"/>
    <col min="15366" max="15367" width="40.140625" style="31" customWidth="1"/>
    <col min="15368" max="15368" width="27.28515625" style="31" customWidth="1"/>
    <col min="15369" max="15369" width="20.7109375" style="31" customWidth="1"/>
    <col min="15370" max="15370" width="22.42578125" style="31" customWidth="1"/>
    <col min="15371" max="15371" width="21.28515625" style="31" customWidth="1"/>
    <col min="15372" max="15372" width="16" style="31" bestFit="1" customWidth="1"/>
    <col min="15373" max="15373" width="49" style="31" customWidth="1"/>
    <col min="15374" max="15617" width="11.5703125" style="31"/>
    <col min="15618" max="15618" width="1.7109375" style="31" customWidth="1"/>
    <col min="15619" max="15620" width="28.7109375" style="31" customWidth="1"/>
    <col min="15621" max="15621" width="22.85546875" style="31" bestFit="1" customWidth="1"/>
    <col min="15622" max="15623" width="40.140625" style="31" customWidth="1"/>
    <col min="15624" max="15624" width="27.28515625" style="31" customWidth="1"/>
    <col min="15625" max="15625" width="20.7109375" style="31" customWidth="1"/>
    <col min="15626" max="15626" width="22.42578125" style="31" customWidth="1"/>
    <col min="15627" max="15627" width="21.28515625" style="31" customWidth="1"/>
    <col min="15628" max="15628" width="16" style="31" bestFit="1" customWidth="1"/>
    <col min="15629" max="15629" width="49" style="31" customWidth="1"/>
    <col min="15630" max="15873" width="11.5703125" style="31"/>
    <col min="15874" max="15874" width="1.7109375" style="31" customWidth="1"/>
    <col min="15875" max="15876" width="28.7109375" style="31" customWidth="1"/>
    <col min="15877" max="15877" width="22.85546875" style="31" bestFit="1" customWidth="1"/>
    <col min="15878" max="15879" width="40.140625" style="31" customWidth="1"/>
    <col min="15880" max="15880" width="27.28515625" style="31" customWidth="1"/>
    <col min="15881" max="15881" width="20.7109375" style="31" customWidth="1"/>
    <col min="15882" max="15882" width="22.42578125" style="31" customWidth="1"/>
    <col min="15883" max="15883" width="21.28515625" style="31" customWidth="1"/>
    <col min="15884" max="15884" width="16" style="31" bestFit="1" customWidth="1"/>
    <col min="15885" max="15885" width="49" style="31" customWidth="1"/>
    <col min="15886" max="16129" width="11.5703125" style="31"/>
    <col min="16130" max="16130" width="1.7109375" style="31" customWidth="1"/>
    <col min="16131" max="16132" width="28.7109375" style="31" customWidth="1"/>
    <col min="16133" max="16133" width="22.85546875" style="31" bestFit="1" customWidth="1"/>
    <col min="16134" max="16135" width="40.140625" style="31" customWidth="1"/>
    <col min="16136" max="16136" width="27.28515625" style="31" customWidth="1"/>
    <col min="16137" max="16137" width="20.7109375" style="31" customWidth="1"/>
    <col min="16138" max="16138" width="22.42578125" style="31" customWidth="1"/>
    <col min="16139" max="16139" width="21.28515625" style="31" customWidth="1"/>
    <col min="16140" max="16140" width="16" style="31" bestFit="1" customWidth="1"/>
    <col min="16141" max="16141" width="49" style="31" customWidth="1"/>
    <col min="16142" max="16384" width="11.5703125" style="31"/>
  </cols>
  <sheetData>
    <row r="2" spans="2:10" s="3" customFormat="1" ht="66.75" customHeight="1">
      <c r="B2" s="1" t="s">
        <v>381</v>
      </c>
      <c r="C2" s="2"/>
      <c r="D2" s="2"/>
      <c r="E2" s="2"/>
      <c r="F2" s="2"/>
      <c r="G2" s="2"/>
      <c r="H2" s="2"/>
      <c r="I2" s="2"/>
      <c r="J2" s="2"/>
    </row>
    <row r="3" spans="2:10" s="4" customFormat="1" ht="13.5" thickBot="1"/>
    <row r="4" spans="2:10" s="4" customFormat="1" ht="36" customHeight="1" thickBot="1">
      <c r="B4" s="5" t="s">
        <v>1</v>
      </c>
      <c r="C4" s="6" t="s">
        <v>2</v>
      </c>
      <c r="D4" s="5" t="s">
        <v>3</v>
      </c>
      <c r="E4" s="5" t="s">
        <v>4</v>
      </c>
      <c r="F4" s="7" t="s">
        <v>5</v>
      </c>
      <c r="G4" s="5" t="s">
        <v>6</v>
      </c>
      <c r="H4" s="8" t="s">
        <v>7</v>
      </c>
      <c r="I4" s="9"/>
      <c r="J4" s="10"/>
    </row>
    <row r="5" spans="2:10" s="4" customFormat="1" ht="15.75" customHeight="1" thickBot="1">
      <c r="B5" s="5"/>
      <c r="C5" s="11"/>
      <c r="D5" s="5"/>
      <c r="E5" s="5"/>
      <c r="F5" s="12"/>
      <c r="G5" s="5"/>
      <c r="H5" s="13"/>
      <c r="I5" s="14"/>
      <c r="J5" s="15"/>
    </row>
    <row r="6" spans="2:10" s="4" customFormat="1" ht="30.75" customHeight="1" thickBot="1">
      <c r="B6" s="5"/>
      <c r="C6" s="152"/>
      <c r="D6" s="5"/>
      <c r="E6" s="5"/>
      <c r="F6" s="153" t="s">
        <v>8</v>
      </c>
      <c r="G6" s="154" t="s">
        <v>8</v>
      </c>
      <c r="H6" s="154" t="s">
        <v>9</v>
      </c>
      <c r="I6" s="153" t="s">
        <v>10</v>
      </c>
      <c r="J6" s="153" t="s">
        <v>11</v>
      </c>
    </row>
    <row r="7" spans="2:10" ht="30">
      <c r="B7" s="337" t="s">
        <v>382</v>
      </c>
      <c r="C7" s="338" t="s">
        <v>383</v>
      </c>
      <c r="D7" s="339"/>
      <c r="E7" s="340">
        <f>SUM(E8:E14)</f>
        <v>309</v>
      </c>
      <c r="F7" s="37"/>
      <c r="G7" s="37"/>
      <c r="H7" s="37"/>
      <c r="I7" s="37"/>
      <c r="J7" s="93"/>
    </row>
    <row r="8" spans="2:10">
      <c r="B8" s="341"/>
      <c r="C8" s="342"/>
      <c r="D8" s="343" t="s">
        <v>94</v>
      </c>
      <c r="E8" s="344">
        <v>35</v>
      </c>
      <c r="F8" s="37" t="s">
        <v>55</v>
      </c>
      <c r="G8" s="37" t="s">
        <v>29</v>
      </c>
      <c r="H8" s="329">
        <v>42401</v>
      </c>
      <c r="I8" s="329">
        <v>42461</v>
      </c>
      <c r="J8" s="329">
        <v>42522</v>
      </c>
    </row>
    <row r="9" spans="2:10" ht="30">
      <c r="B9" s="341"/>
      <c r="C9" s="342"/>
      <c r="D9" s="343" t="s">
        <v>384</v>
      </c>
      <c r="E9" s="344">
        <v>50</v>
      </c>
      <c r="F9" s="37" t="s">
        <v>55</v>
      </c>
      <c r="G9" s="37" t="s">
        <v>29</v>
      </c>
      <c r="H9" s="329">
        <v>42401</v>
      </c>
      <c r="I9" s="329">
        <v>42461</v>
      </c>
      <c r="J9" s="329">
        <v>42522</v>
      </c>
    </row>
    <row r="10" spans="2:10">
      <c r="B10" s="341"/>
      <c r="C10" s="342"/>
      <c r="D10" s="343" t="s">
        <v>268</v>
      </c>
      <c r="E10" s="344">
        <v>40</v>
      </c>
      <c r="F10" s="37" t="s">
        <v>55</v>
      </c>
      <c r="G10" s="37" t="s">
        <v>29</v>
      </c>
      <c r="H10" s="329">
        <v>42401</v>
      </c>
      <c r="I10" s="37"/>
      <c r="J10" s="329">
        <v>42522</v>
      </c>
    </row>
    <row r="11" spans="2:10">
      <c r="B11" s="341"/>
      <c r="C11" s="342"/>
      <c r="D11" s="343" t="s">
        <v>269</v>
      </c>
      <c r="E11" s="344">
        <v>70</v>
      </c>
      <c r="F11" s="37" t="s">
        <v>55</v>
      </c>
      <c r="G11" s="37" t="s">
        <v>29</v>
      </c>
      <c r="H11" s="329">
        <v>42401</v>
      </c>
      <c r="I11" s="329">
        <v>42461</v>
      </c>
      <c r="J11" s="329">
        <v>42522</v>
      </c>
    </row>
    <row r="12" spans="2:10">
      <c r="B12" s="341"/>
      <c r="C12" s="342"/>
      <c r="D12" s="343" t="s">
        <v>270</v>
      </c>
      <c r="E12" s="344">
        <v>54</v>
      </c>
      <c r="F12" s="37" t="s">
        <v>55</v>
      </c>
      <c r="G12" s="37" t="s">
        <v>29</v>
      </c>
      <c r="H12" s="329">
        <v>42401</v>
      </c>
      <c r="I12" s="329">
        <v>42461</v>
      </c>
      <c r="J12" s="329">
        <v>42522</v>
      </c>
    </row>
    <row r="13" spans="2:10" ht="30">
      <c r="B13" s="341"/>
      <c r="C13" s="342"/>
      <c r="D13" s="343" t="s">
        <v>385</v>
      </c>
      <c r="E13" s="344">
        <v>35</v>
      </c>
      <c r="F13" s="37" t="s">
        <v>55</v>
      </c>
      <c r="G13" s="37" t="s">
        <v>29</v>
      </c>
      <c r="H13" s="329">
        <v>42401</v>
      </c>
      <c r="I13" s="329">
        <v>42461</v>
      </c>
      <c r="J13" s="329">
        <v>42522</v>
      </c>
    </row>
    <row r="14" spans="2:10">
      <c r="B14" s="341"/>
      <c r="C14" s="342"/>
      <c r="D14" s="343" t="s">
        <v>272</v>
      </c>
      <c r="E14" s="344">
        <v>25</v>
      </c>
      <c r="F14" s="37" t="s">
        <v>55</v>
      </c>
      <c r="G14" s="37" t="s">
        <v>29</v>
      </c>
      <c r="H14" s="329">
        <v>42401</v>
      </c>
      <c r="I14" s="329">
        <v>42461</v>
      </c>
      <c r="J14" s="329">
        <v>42522</v>
      </c>
    </row>
    <row r="15" spans="2:10" ht="60">
      <c r="B15" s="341"/>
      <c r="C15" s="338" t="s">
        <v>386</v>
      </c>
      <c r="D15" s="339"/>
      <c r="E15" s="340">
        <f>SUM(E16:E18)</f>
        <v>80</v>
      </c>
      <c r="F15" s="37"/>
      <c r="G15" s="37"/>
      <c r="H15" s="37"/>
      <c r="I15" s="37"/>
      <c r="J15" s="37"/>
    </row>
    <row r="16" spans="2:10">
      <c r="B16" s="341"/>
      <c r="C16" s="342"/>
      <c r="D16" s="343" t="s">
        <v>94</v>
      </c>
      <c r="E16" s="344">
        <v>40</v>
      </c>
      <c r="F16" s="37" t="s">
        <v>55</v>
      </c>
      <c r="G16" s="37" t="s">
        <v>29</v>
      </c>
      <c r="H16" s="329">
        <v>42401</v>
      </c>
      <c r="I16" s="329">
        <v>42461</v>
      </c>
      <c r="J16" s="329">
        <v>42522</v>
      </c>
    </row>
    <row r="17" spans="2:10">
      <c r="B17" s="341"/>
      <c r="C17" s="342"/>
      <c r="D17" s="343" t="s">
        <v>269</v>
      </c>
      <c r="E17" s="344">
        <v>15</v>
      </c>
      <c r="F17" s="37" t="s">
        <v>55</v>
      </c>
      <c r="G17" s="37" t="s">
        <v>29</v>
      </c>
      <c r="H17" s="329">
        <v>42401</v>
      </c>
      <c r="I17" s="329">
        <v>42461</v>
      </c>
      <c r="J17" s="329">
        <v>42522</v>
      </c>
    </row>
    <row r="18" spans="2:10" ht="30">
      <c r="B18" s="341"/>
      <c r="C18" s="342"/>
      <c r="D18" s="343" t="s">
        <v>385</v>
      </c>
      <c r="E18" s="344">
        <v>25</v>
      </c>
      <c r="F18" s="37" t="s">
        <v>55</v>
      </c>
      <c r="G18" s="37" t="s">
        <v>29</v>
      </c>
      <c r="H18" s="329">
        <v>42401</v>
      </c>
      <c r="I18" s="329">
        <v>42461</v>
      </c>
      <c r="J18" s="329">
        <v>42522</v>
      </c>
    </row>
    <row r="19" spans="2:10" ht="30">
      <c r="B19" s="341"/>
      <c r="C19" s="338" t="s">
        <v>387</v>
      </c>
      <c r="D19" s="339"/>
      <c r="E19" s="340">
        <f>SUM(E20:E25)</f>
        <v>36</v>
      </c>
      <c r="F19" s="37"/>
      <c r="G19" s="37"/>
      <c r="H19" s="37"/>
      <c r="I19" s="37"/>
      <c r="J19" s="37"/>
    </row>
    <row r="20" spans="2:10">
      <c r="B20" s="341"/>
      <c r="C20" s="342"/>
      <c r="D20" s="343" t="s">
        <v>94</v>
      </c>
      <c r="E20" s="344">
        <v>10</v>
      </c>
      <c r="F20" s="37" t="s">
        <v>55</v>
      </c>
      <c r="G20" s="37" t="s">
        <v>29</v>
      </c>
      <c r="H20" s="329">
        <v>42401</v>
      </c>
      <c r="I20" s="329">
        <v>42461</v>
      </c>
      <c r="J20" s="329">
        <v>42522</v>
      </c>
    </row>
    <row r="21" spans="2:10" ht="30">
      <c r="B21" s="341"/>
      <c r="C21" s="342"/>
      <c r="D21" s="343" t="s">
        <v>384</v>
      </c>
      <c r="E21" s="344">
        <v>8</v>
      </c>
      <c r="F21" s="37" t="s">
        <v>55</v>
      </c>
      <c r="G21" s="37" t="s">
        <v>29</v>
      </c>
      <c r="H21" s="329">
        <v>42401</v>
      </c>
      <c r="I21" s="329">
        <v>42461</v>
      </c>
      <c r="J21" s="329">
        <v>42522</v>
      </c>
    </row>
    <row r="22" spans="2:10">
      <c r="B22" s="341"/>
      <c r="C22" s="342"/>
      <c r="D22" s="343" t="s">
        <v>269</v>
      </c>
      <c r="E22" s="344">
        <v>5</v>
      </c>
      <c r="F22" s="37" t="s">
        <v>55</v>
      </c>
      <c r="G22" s="37" t="s">
        <v>29</v>
      </c>
      <c r="H22" s="329">
        <v>42401</v>
      </c>
      <c r="I22" s="329">
        <v>42461</v>
      </c>
      <c r="J22" s="329">
        <v>42522</v>
      </c>
    </row>
    <row r="23" spans="2:10" ht="30">
      <c r="B23" s="341"/>
      <c r="C23" s="342"/>
      <c r="D23" s="343" t="s">
        <v>96</v>
      </c>
      <c r="E23" s="344">
        <v>5</v>
      </c>
      <c r="F23" s="37" t="s">
        <v>55</v>
      </c>
      <c r="G23" s="37" t="s">
        <v>29</v>
      </c>
      <c r="H23" s="329">
        <v>42401</v>
      </c>
      <c r="I23" s="329">
        <v>42461</v>
      </c>
      <c r="J23" s="329">
        <v>42522</v>
      </c>
    </row>
    <row r="24" spans="2:10" ht="30">
      <c r="B24" s="341"/>
      <c r="C24" s="342"/>
      <c r="D24" s="343" t="s">
        <v>102</v>
      </c>
      <c r="E24" s="344">
        <v>3</v>
      </c>
      <c r="F24" s="37" t="s">
        <v>55</v>
      </c>
      <c r="G24" s="37" t="s">
        <v>29</v>
      </c>
      <c r="H24" s="329">
        <v>42401</v>
      </c>
      <c r="I24" s="329">
        <v>42461</v>
      </c>
      <c r="J24" s="329">
        <v>42522</v>
      </c>
    </row>
    <row r="25" spans="2:10" ht="30">
      <c r="B25" s="341"/>
      <c r="C25" s="342"/>
      <c r="D25" s="343" t="s">
        <v>103</v>
      </c>
      <c r="E25" s="344">
        <v>5</v>
      </c>
      <c r="F25" s="37" t="s">
        <v>55</v>
      </c>
      <c r="G25" s="37" t="s">
        <v>29</v>
      </c>
      <c r="H25" s="329">
        <v>42401</v>
      </c>
      <c r="I25" s="329">
        <v>42461</v>
      </c>
      <c r="J25" s="329">
        <v>42522</v>
      </c>
    </row>
    <row r="26" spans="2:10" ht="45">
      <c r="B26" s="341"/>
      <c r="C26" s="338" t="s">
        <v>388</v>
      </c>
      <c r="D26" s="339"/>
      <c r="E26" s="340">
        <f>SUM(E27:E33)</f>
        <v>66</v>
      </c>
      <c r="F26" s="37"/>
      <c r="G26" s="37"/>
      <c r="H26" s="37"/>
      <c r="I26" s="37"/>
      <c r="J26" s="37"/>
    </row>
    <row r="27" spans="2:10">
      <c r="B27" s="341"/>
      <c r="C27" s="342"/>
      <c r="D27" s="343" t="s">
        <v>94</v>
      </c>
      <c r="E27" s="344">
        <v>15</v>
      </c>
      <c r="F27" s="37" t="s">
        <v>55</v>
      </c>
      <c r="G27" s="37" t="s">
        <v>29</v>
      </c>
      <c r="H27" s="329">
        <v>42401</v>
      </c>
      <c r="I27" s="329">
        <v>42461</v>
      </c>
      <c r="J27" s="345">
        <v>42644</v>
      </c>
    </row>
    <row r="28" spans="2:10" ht="30">
      <c r="B28" s="341"/>
      <c r="C28" s="342"/>
      <c r="D28" s="343" t="s">
        <v>384</v>
      </c>
      <c r="E28" s="344">
        <v>10</v>
      </c>
      <c r="F28" s="37" t="s">
        <v>55</v>
      </c>
      <c r="G28" s="37" t="s">
        <v>29</v>
      </c>
      <c r="H28" s="329">
        <v>42401</v>
      </c>
      <c r="I28" s="329">
        <v>42461</v>
      </c>
      <c r="J28" s="345">
        <v>42644</v>
      </c>
    </row>
    <row r="29" spans="2:10">
      <c r="B29" s="341"/>
      <c r="C29" s="342"/>
      <c r="D29" s="343" t="s">
        <v>268</v>
      </c>
      <c r="E29" s="344">
        <v>5</v>
      </c>
      <c r="F29" s="37" t="s">
        <v>55</v>
      </c>
      <c r="G29" s="37" t="s">
        <v>29</v>
      </c>
      <c r="H29" s="329">
        <v>42401</v>
      </c>
      <c r="I29" s="329">
        <v>42461</v>
      </c>
      <c r="J29" s="345">
        <v>42644</v>
      </c>
    </row>
    <row r="30" spans="2:10">
      <c r="B30" s="341"/>
      <c r="C30" s="342"/>
      <c r="D30" s="343" t="s">
        <v>269</v>
      </c>
      <c r="E30" s="344">
        <v>15</v>
      </c>
      <c r="F30" s="37" t="s">
        <v>55</v>
      </c>
      <c r="G30" s="37" t="s">
        <v>29</v>
      </c>
      <c r="H30" s="329">
        <v>42401</v>
      </c>
      <c r="I30" s="329">
        <v>42461</v>
      </c>
      <c r="J30" s="345">
        <v>42644</v>
      </c>
    </row>
    <row r="31" spans="2:10">
      <c r="B31" s="341"/>
      <c r="C31" s="342"/>
      <c r="D31" s="343" t="s">
        <v>270</v>
      </c>
      <c r="E31" s="344">
        <v>10</v>
      </c>
      <c r="F31" s="37" t="s">
        <v>55</v>
      </c>
      <c r="G31" s="37" t="s">
        <v>29</v>
      </c>
      <c r="H31" s="329">
        <v>42401</v>
      </c>
      <c r="I31" s="329">
        <v>42461</v>
      </c>
      <c r="J31" s="345">
        <v>42644</v>
      </c>
    </row>
    <row r="32" spans="2:10" ht="30">
      <c r="B32" s="341"/>
      <c r="C32" s="342"/>
      <c r="D32" s="343" t="s">
        <v>385</v>
      </c>
      <c r="E32" s="344">
        <v>6</v>
      </c>
      <c r="F32" s="37" t="s">
        <v>55</v>
      </c>
      <c r="G32" s="37" t="s">
        <v>29</v>
      </c>
      <c r="H32" s="329">
        <v>42401</v>
      </c>
      <c r="I32" s="329">
        <v>42461</v>
      </c>
      <c r="J32" s="345">
        <v>42644</v>
      </c>
    </row>
    <row r="33" spans="2:10">
      <c r="B33" s="341"/>
      <c r="C33" s="342"/>
      <c r="D33" s="343" t="s">
        <v>272</v>
      </c>
      <c r="E33" s="344">
        <v>5</v>
      </c>
      <c r="F33" s="37" t="s">
        <v>55</v>
      </c>
      <c r="G33" s="37" t="s">
        <v>29</v>
      </c>
      <c r="H33" s="329">
        <v>42401</v>
      </c>
      <c r="I33" s="329">
        <v>42461</v>
      </c>
      <c r="J33" s="345">
        <v>42644</v>
      </c>
    </row>
    <row r="34" spans="2:10" ht="60">
      <c r="B34" s="341"/>
      <c r="C34" s="338" t="s">
        <v>389</v>
      </c>
      <c r="D34" s="339"/>
      <c r="E34" s="340">
        <f>SUM(E35:E41)</f>
        <v>455</v>
      </c>
      <c r="F34" s="37"/>
      <c r="G34" s="37"/>
      <c r="H34" s="37"/>
      <c r="I34" s="37"/>
      <c r="J34" s="37"/>
    </row>
    <row r="35" spans="2:10">
      <c r="B35" s="341"/>
      <c r="C35" s="342"/>
      <c r="D35" s="343" t="s">
        <v>94</v>
      </c>
      <c r="E35" s="344">
        <v>80</v>
      </c>
      <c r="F35" s="37" t="s">
        <v>55</v>
      </c>
      <c r="G35" s="37" t="s">
        <v>29</v>
      </c>
      <c r="H35" s="329">
        <v>42401</v>
      </c>
      <c r="I35" s="329">
        <v>42461</v>
      </c>
      <c r="J35" s="345">
        <v>42644</v>
      </c>
    </row>
    <row r="36" spans="2:10" ht="30">
      <c r="B36" s="341"/>
      <c r="C36" s="342"/>
      <c r="D36" s="343" t="s">
        <v>384</v>
      </c>
      <c r="E36" s="344">
        <v>70</v>
      </c>
      <c r="F36" s="37" t="s">
        <v>55</v>
      </c>
      <c r="G36" s="37" t="s">
        <v>29</v>
      </c>
      <c r="H36" s="329">
        <v>42401</v>
      </c>
      <c r="I36" s="329">
        <v>42461</v>
      </c>
      <c r="J36" s="345">
        <v>42644</v>
      </c>
    </row>
    <row r="37" spans="2:10">
      <c r="B37" s="341"/>
      <c r="C37" s="342"/>
      <c r="D37" s="343" t="s">
        <v>268</v>
      </c>
      <c r="E37" s="344">
        <v>65</v>
      </c>
      <c r="F37" s="37" t="s">
        <v>55</v>
      </c>
      <c r="G37" s="37" t="s">
        <v>29</v>
      </c>
      <c r="H37" s="329">
        <v>42401</v>
      </c>
      <c r="I37" s="329">
        <v>42461</v>
      </c>
      <c r="J37" s="345">
        <v>42644</v>
      </c>
    </row>
    <row r="38" spans="2:10">
      <c r="B38" s="341"/>
      <c r="C38" s="342"/>
      <c r="D38" s="343" t="s">
        <v>269</v>
      </c>
      <c r="E38" s="344">
        <v>75</v>
      </c>
      <c r="F38" s="37" t="s">
        <v>55</v>
      </c>
      <c r="G38" s="37" t="s">
        <v>29</v>
      </c>
      <c r="H38" s="329">
        <v>42401</v>
      </c>
      <c r="I38" s="329">
        <v>42461</v>
      </c>
      <c r="J38" s="345">
        <v>42644</v>
      </c>
    </row>
    <row r="39" spans="2:10">
      <c r="B39" s="341"/>
      <c r="C39" s="342"/>
      <c r="D39" s="343" t="s">
        <v>270</v>
      </c>
      <c r="E39" s="344">
        <v>75</v>
      </c>
      <c r="F39" s="37" t="s">
        <v>55</v>
      </c>
      <c r="G39" s="37" t="s">
        <v>29</v>
      </c>
      <c r="H39" s="329">
        <v>42401</v>
      </c>
      <c r="I39" s="329">
        <v>42461</v>
      </c>
      <c r="J39" s="345">
        <v>42644</v>
      </c>
    </row>
    <row r="40" spans="2:10" ht="30">
      <c r="B40" s="341"/>
      <c r="C40" s="342"/>
      <c r="D40" s="343" t="s">
        <v>385</v>
      </c>
      <c r="E40" s="344">
        <v>60</v>
      </c>
      <c r="F40" s="37" t="s">
        <v>55</v>
      </c>
      <c r="G40" s="37" t="s">
        <v>29</v>
      </c>
      <c r="H40" s="329">
        <v>42401</v>
      </c>
      <c r="I40" s="329">
        <v>42461</v>
      </c>
      <c r="J40" s="345">
        <v>42644</v>
      </c>
    </row>
    <row r="41" spans="2:10">
      <c r="B41" s="341"/>
      <c r="C41" s="342"/>
      <c r="D41" s="343" t="s">
        <v>390</v>
      </c>
      <c r="E41" s="344">
        <v>30</v>
      </c>
      <c r="F41" s="37" t="s">
        <v>55</v>
      </c>
      <c r="G41" s="37" t="s">
        <v>29</v>
      </c>
      <c r="H41" s="329">
        <v>42401</v>
      </c>
      <c r="I41" s="329">
        <v>42461</v>
      </c>
      <c r="J41" s="345">
        <v>42644</v>
      </c>
    </row>
    <row r="42" spans="2:10" ht="45">
      <c r="B42" s="341"/>
      <c r="C42" s="338" t="s">
        <v>391</v>
      </c>
      <c r="D42" s="339"/>
      <c r="E42" s="340">
        <f>SUM(E43:E48)</f>
        <v>260</v>
      </c>
      <c r="F42" s="37"/>
      <c r="G42" s="37"/>
      <c r="H42" s="37"/>
      <c r="I42" s="37"/>
      <c r="J42" s="37"/>
    </row>
    <row r="43" spans="2:10">
      <c r="B43" s="341"/>
      <c r="C43" s="342"/>
      <c r="D43" s="343" t="s">
        <v>392</v>
      </c>
      <c r="E43" s="344">
        <v>50</v>
      </c>
      <c r="F43" s="37" t="s">
        <v>55</v>
      </c>
      <c r="G43" s="37" t="s">
        <v>29</v>
      </c>
      <c r="H43" s="329">
        <v>42401</v>
      </c>
      <c r="I43" s="329">
        <v>42461</v>
      </c>
      <c r="J43" s="345">
        <v>42644</v>
      </c>
    </row>
    <row r="44" spans="2:10" ht="30">
      <c r="B44" s="341"/>
      <c r="C44" s="342"/>
      <c r="D44" s="343" t="s">
        <v>384</v>
      </c>
      <c r="E44" s="344">
        <v>50</v>
      </c>
      <c r="F44" s="37" t="s">
        <v>55</v>
      </c>
      <c r="G44" s="37" t="s">
        <v>29</v>
      </c>
      <c r="H44" s="329">
        <v>42401</v>
      </c>
      <c r="I44" s="329">
        <v>42461</v>
      </c>
      <c r="J44" s="345">
        <v>42644</v>
      </c>
    </row>
    <row r="45" spans="2:10">
      <c r="B45" s="341"/>
      <c r="C45" s="342"/>
      <c r="D45" s="343" t="s">
        <v>268</v>
      </c>
      <c r="E45" s="344">
        <v>40</v>
      </c>
      <c r="F45" s="37" t="s">
        <v>55</v>
      </c>
      <c r="G45" s="37" t="s">
        <v>29</v>
      </c>
      <c r="H45" s="329">
        <v>42401</v>
      </c>
      <c r="I45" s="329">
        <v>42461</v>
      </c>
      <c r="J45" s="345">
        <v>42644</v>
      </c>
    </row>
    <row r="46" spans="2:10">
      <c r="B46" s="341"/>
      <c r="C46" s="342"/>
      <c r="D46" s="343" t="s">
        <v>269</v>
      </c>
      <c r="E46" s="344">
        <v>50</v>
      </c>
      <c r="F46" s="37" t="s">
        <v>55</v>
      </c>
      <c r="G46" s="37" t="s">
        <v>29</v>
      </c>
      <c r="H46" s="329">
        <v>42401</v>
      </c>
      <c r="I46" s="329">
        <v>42461</v>
      </c>
      <c r="J46" s="345">
        <v>42644</v>
      </c>
    </row>
    <row r="47" spans="2:10">
      <c r="B47" s="341"/>
      <c r="C47" s="342"/>
      <c r="D47" s="343" t="s">
        <v>270</v>
      </c>
      <c r="E47" s="344">
        <v>45</v>
      </c>
      <c r="F47" s="37" t="s">
        <v>55</v>
      </c>
      <c r="G47" s="37" t="s">
        <v>29</v>
      </c>
      <c r="H47" s="329">
        <v>42401</v>
      </c>
      <c r="I47" s="329">
        <v>42461</v>
      </c>
      <c r="J47" s="345">
        <v>42644</v>
      </c>
    </row>
    <row r="48" spans="2:10" ht="30">
      <c r="B48" s="341"/>
      <c r="C48" s="342"/>
      <c r="D48" s="343" t="s">
        <v>385</v>
      </c>
      <c r="E48" s="344">
        <v>25</v>
      </c>
      <c r="F48" s="37" t="s">
        <v>55</v>
      </c>
      <c r="G48" s="37" t="s">
        <v>29</v>
      </c>
      <c r="H48" s="329">
        <v>42401</v>
      </c>
      <c r="I48" s="329">
        <v>42461</v>
      </c>
      <c r="J48" s="345">
        <v>42644</v>
      </c>
    </row>
    <row r="49" spans="2:10" ht="60">
      <c r="B49" s="341"/>
      <c r="C49" s="338" t="s">
        <v>393</v>
      </c>
      <c r="D49" s="339"/>
      <c r="E49" s="340">
        <f>SUM(E50:E56)</f>
        <v>195</v>
      </c>
      <c r="F49" s="37"/>
      <c r="G49" s="37"/>
      <c r="H49" s="37"/>
      <c r="I49" s="37"/>
      <c r="J49" s="37"/>
    </row>
    <row r="50" spans="2:10">
      <c r="B50" s="341"/>
      <c r="C50" s="342"/>
      <c r="D50" s="343" t="s">
        <v>94</v>
      </c>
      <c r="E50" s="344">
        <v>55</v>
      </c>
      <c r="F50" s="37" t="s">
        <v>55</v>
      </c>
      <c r="G50" s="37" t="s">
        <v>29</v>
      </c>
      <c r="H50" s="329">
        <v>42401</v>
      </c>
      <c r="I50" s="329">
        <v>42461</v>
      </c>
      <c r="J50" s="345">
        <v>42644</v>
      </c>
    </row>
    <row r="51" spans="2:10" ht="30">
      <c r="B51" s="341"/>
      <c r="C51" s="342"/>
      <c r="D51" s="343" t="s">
        <v>384</v>
      </c>
      <c r="E51" s="344">
        <v>20</v>
      </c>
      <c r="F51" s="37" t="s">
        <v>55</v>
      </c>
      <c r="G51" s="37" t="s">
        <v>29</v>
      </c>
      <c r="H51" s="329">
        <v>42401</v>
      </c>
      <c r="I51" s="329">
        <v>42461</v>
      </c>
      <c r="J51" s="345">
        <v>42644</v>
      </c>
    </row>
    <row r="52" spans="2:10">
      <c r="B52" s="341"/>
      <c r="C52" s="342"/>
      <c r="D52" s="343" t="s">
        <v>268</v>
      </c>
      <c r="E52" s="344">
        <v>25</v>
      </c>
      <c r="F52" s="37" t="s">
        <v>55</v>
      </c>
      <c r="G52" s="37" t="s">
        <v>29</v>
      </c>
      <c r="H52" s="329">
        <v>42401</v>
      </c>
      <c r="I52" s="329">
        <v>42461</v>
      </c>
      <c r="J52" s="345">
        <v>42644</v>
      </c>
    </row>
    <row r="53" spans="2:10">
      <c r="B53" s="341"/>
      <c r="C53" s="342"/>
      <c r="D53" s="343" t="s">
        <v>269</v>
      </c>
      <c r="E53" s="344">
        <v>25</v>
      </c>
      <c r="F53" s="37" t="s">
        <v>55</v>
      </c>
      <c r="G53" s="37" t="s">
        <v>29</v>
      </c>
      <c r="H53" s="329">
        <v>42401</v>
      </c>
      <c r="I53" s="329">
        <v>42461</v>
      </c>
      <c r="J53" s="345">
        <v>42644</v>
      </c>
    </row>
    <row r="54" spans="2:10">
      <c r="B54" s="341"/>
      <c r="C54" s="342"/>
      <c r="D54" s="343" t="s">
        <v>270</v>
      </c>
      <c r="E54" s="344">
        <v>20</v>
      </c>
      <c r="F54" s="37" t="s">
        <v>55</v>
      </c>
      <c r="G54" s="37" t="s">
        <v>29</v>
      </c>
      <c r="H54" s="329">
        <v>42401</v>
      </c>
      <c r="I54" s="329">
        <v>42461</v>
      </c>
      <c r="J54" s="345">
        <v>42644</v>
      </c>
    </row>
    <row r="55" spans="2:10" ht="30">
      <c r="B55" s="341"/>
      <c r="C55" s="342"/>
      <c r="D55" s="343" t="s">
        <v>385</v>
      </c>
      <c r="E55" s="344">
        <v>30</v>
      </c>
      <c r="F55" s="37" t="s">
        <v>55</v>
      </c>
      <c r="G55" s="37" t="s">
        <v>29</v>
      </c>
      <c r="H55" s="329">
        <v>42401</v>
      </c>
      <c r="I55" s="329">
        <v>42461</v>
      </c>
      <c r="J55" s="345">
        <v>42644</v>
      </c>
    </row>
    <row r="56" spans="2:10">
      <c r="B56" s="341"/>
      <c r="C56" s="342"/>
      <c r="D56" s="343" t="s">
        <v>272</v>
      </c>
      <c r="E56" s="344">
        <v>20</v>
      </c>
      <c r="F56" s="37" t="s">
        <v>55</v>
      </c>
      <c r="G56" s="37" t="s">
        <v>29</v>
      </c>
      <c r="H56" s="329">
        <v>42401</v>
      </c>
      <c r="I56" s="329">
        <v>42461</v>
      </c>
      <c r="J56" s="345">
        <v>42644</v>
      </c>
    </row>
    <row r="57" spans="2:10" ht="75">
      <c r="B57" s="341"/>
      <c r="C57" s="338" t="s">
        <v>394</v>
      </c>
      <c r="D57" s="339"/>
      <c r="E57" s="346">
        <f>SUM(E58)</f>
        <v>10</v>
      </c>
      <c r="F57" s="37"/>
      <c r="G57" s="37"/>
      <c r="H57" s="37"/>
      <c r="I57" s="37"/>
      <c r="J57" s="37"/>
    </row>
    <row r="58" spans="2:10">
      <c r="B58" s="341"/>
      <c r="C58" s="342"/>
      <c r="D58" s="343" t="s">
        <v>94</v>
      </c>
      <c r="E58" s="344">
        <v>10</v>
      </c>
      <c r="F58" s="37" t="s">
        <v>55</v>
      </c>
      <c r="G58" s="37" t="s">
        <v>29</v>
      </c>
      <c r="H58" s="329">
        <v>42401</v>
      </c>
      <c r="I58" s="329">
        <v>42461</v>
      </c>
      <c r="J58" s="329">
        <v>42522</v>
      </c>
    </row>
    <row r="59" spans="2:10" ht="30">
      <c r="B59" s="341"/>
      <c r="C59" s="338" t="s">
        <v>395</v>
      </c>
      <c r="D59" s="339"/>
      <c r="E59" s="340">
        <f>SUM(E60:E66)</f>
        <v>67</v>
      </c>
      <c r="F59" s="37"/>
      <c r="G59" s="37"/>
      <c r="H59" s="37"/>
      <c r="I59" s="37"/>
      <c r="J59" s="37"/>
    </row>
    <row r="60" spans="2:10">
      <c r="B60" s="341"/>
      <c r="C60" s="342"/>
      <c r="D60" s="343" t="s">
        <v>94</v>
      </c>
      <c r="E60" s="344">
        <v>35</v>
      </c>
      <c r="F60" s="37" t="s">
        <v>55</v>
      </c>
      <c r="G60" s="37" t="s">
        <v>29</v>
      </c>
      <c r="H60" s="329">
        <v>42401</v>
      </c>
      <c r="I60" s="329">
        <v>42461</v>
      </c>
      <c r="J60" s="329">
        <v>42522</v>
      </c>
    </row>
    <row r="61" spans="2:10" ht="30">
      <c r="B61" s="341"/>
      <c r="C61" s="342"/>
      <c r="D61" s="343" t="s">
        <v>384</v>
      </c>
      <c r="E61" s="344">
        <v>5</v>
      </c>
      <c r="F61" s="37" t="s">
        <v>55</v>
      </c>
      <c r="G61" s="37" t="s">
        <v>29</v>
      </c>
      <c r="H61" s="329">
        <v>42401</v>
      </c>
      <c r="I61" s="329">
        <v>42461</v>
      </c>
      <c r="J61" s="329">
        <v>42522</v>
      </c>
    </row>
    <row r="62" spans="2:10">
      <c r="B62" s="341"/>
      <c r="C62" s="342"/>
      <c r="D62" s="343" t="s">
        <v>268</v>
      </c>
      <c r="E62" s="344">
        <v>2</v>
      </c>
      <c r="F62" s="37" t="s">
        <v>55</v>
      </c>
      <c r="G62" s="37" t="s">
        <v>29</v>
      </c>
      <c r="H62" s="329">
        <v>42401</v>
      </c>
      <c r="I62" s="329">
        <v>42461</v>
      </c>
      <c r="J62" s="329">
        <v>42522</v>
      </c>
    </row>
    <row r="63" spans="2:10">
      <c r="B63" s="341"/>
      <c r="C63" s="342"/>
      <c r="D63" s="343" t="s">
        <v>269</v>
      </c>
      <c r="E63" s="344">
        <v>10</v>
      </c>
      <c r="F63" s="37" t="s">
        <v>55</v>
      </c>
      <c r="G63" s="37" t="s">
        <v>29</v>
      </c>
      <c r="H63" s="329">
        <v>42401</v>
      </c>
      <c r="I63" s="329">
        <v>42461</v>
      </c>
      <c r="J63" s="329">
        <v>42522</v>
      </c>
    </row>
    <row r="64" spans="2:10">
      <c r="B64" s="341"/>
      <c r="C64" s="342"/>
      <c r="D64" s="343" t="s">
        <v>270</v>
      </c>
      <c r="E64" s="344">
        <v>5</v>
      </c>
      <c r="F64" s="37" t="s">
        <v>55</v>
      </c>
      <c r="G64" s="37" t="s">
        <v>29</v>
      </c>
      <c r="H64" s="329">
        <v>42401</v>
      </c>
      <c r="I64" s="329">
        <v>42461</v>
      </c>
      <c r="J64" s="329">
        <v>42522</v>
      </c>
    </row>
    <row r="65" spans="2:10" ht="30">
      <c r="B65" s="341"/>
      <c r="C65" s="342"/>
      <c r="D65" s="343" t="s">
        <v>385</v>
      </c>
      <c r="E65" s="344">
        <v>5</v>
      </c>
      <c r="F65" s="37" t="s">
        <v>55</v>
      </c>
      <c r="G65" s="37" t="s">
        <v>29</v>
      </c>
      <c r="H65" s="329">
        <v>42401</v>
      </c>
      <c r="I65" s="329">
        <v>42461</v>
      </c>
      <c r="J65" s="329">
        <v>42522</v>
      </c>
    </row>
    <row r="66" spans="2:10">
      <c r="B66" s="341"/>
      <c r="C66" s="342"/>
      <c r="D66" s="343" t="s">
        <v>272</v>
      </c>
      <c r="E66" s="344">
        <v>5</v>
      </c>
      <c r="F66" s="37" t="s">
        <v>55</v>
      </c>
      <c r="G66" s="37" t="s">
        <v>29</v>
      </c>
      <c r="H66" s="329">
        <v>42401</v>
      </c>
      <c r="I66" s="329">
        <v>42461</v>
      </c>
      <c r="J66" s="329">
        <v>42522</v>
      </c>
    </row>
    <row r="67" spans="2:10" ht="45">
      <c r="B67" s="341"/>
      <c r="C67" s="338" t="s">
        <v>396</v>
      </c>
      <c r="D67" s="339"/>
      <c r="E67" s="340">
        <f>SUM(E68:E72)</f>
        <v>36</v>
      </c>
      <c r="F67" s="37"/>
      <c r="G67" s="37"/>
      <c r="H67" s="37"/>
      <c r="I67" s="37"/>
      <c r="J67" s="37"/>
    </row>
    <row r="68" spans="2:10" ht="30">
      <c r="B68" s="341"/>
      <c r="C68" s="342"/>
      <c r="D68" s="343" t="s">
        <v>384</v>
      </c>
      <c r="E68" s="344">
        <v>5</v>
      </c>
      <c r="F68" s="37" t="s">
        <v>55</v>
      </c>
      <c r="G68" s="37" t="s">
        <v>29</v>
      </c>
      <c r="H68" s="329">
        <v>42401</v>
      </c>
      <c r="I68" s="329">
        <v>42461</v>
      </c>
      <c r="J68" s="329">
        <v>42522</v>
      </c>
    </row>
    <row r="69" spans="2:10">
      <c r="B69" s="341"/>
      <c r="C69" s="342"/>
      <c r="D69" s="343" t="s">
        <v>269</v>
      </c>
      <c r="E69" s="344">
        <v>8</v>
      </c>
      <c r="F69" s="37" t="s">
        <v>55</v>
      </c>
      <c r="G69" s="37" t="s">
        <v>29</v>
      </c>
      <c r="H69" s="329">
        <v>42401</v>
      </c>
      <c r="I69" s="329">
        <v>42461</v>
      </c>
      <c r="J69" s="329">
        <v>42522</v>
      </c>
    </row>
    <row r="70" spans="2:10">
      <c r="B70" s="341"/>
      <c r="C70" s="342"/>
      <c r="D70" s="343" t="s">
        <v>270</v>
      </c>
      <c r="E70" s="344">
        <v>8</v>
      </c>
      <c r="F70" s="37" t="s">
        <v>55</v>
      </c>
      <c r="G70" s="37" t="s">
        <v>29</v>
      </c>
      <c r="H70" s="329">
        <v>42401</v>
      </c>
      <c r="I70" s="329">
        <v>42461</v>
      </c>
      <c r="J70" s="329">
        <v>42522</v>
      </c>
    </row>
    <row r="71" spans="2:10" ht="30">
      <c r="B71" s="341"/>
      <c r="C71" s="342"/>
      <c r="D71" s="343" t="s">
        <v>385</v>
      </c>
      <c r="E71" s="344">
        <v>10</v>
      </c>
      <c r="F71" s="37" t="s">
        <v>55</v>
      </c>
      <c r="G71" s="37" t="s">
        <v>29</v>
      </c>
      <c r="H71" s="329">
        <v>42401</v>
      </c>
      <c r="I71" s="329">
        <v>42461</v>
      </c>
      <c r="J71" s="329">
        <v>42522</v>
      </c>
    </row>
    <row r="72" spans="2:10">
      <c r="B72" s="341"/>
      <c r="C72" s="342"/>
      <c r="D72" s="343" t="s">
        <v>272</v>
      </c>
      <c r="E72" s="344">
        <v>5</v>
      </c>
      <c r="F72" s="37" t="s">
        <v>55</v>
      </c>
      <c r="G72" s="37" t="s">
        <v>29</v>
      </c>
      <c r="H72" s="329">
        <v>42401</v>
      </c>
      <c r="I72" s="329">
        <v>42461</v>
      </c>
      <c r="J72" s="329">
        <v>42522</v>
      </c>
    </row>
    <row r="73" spans="2:10" ht="45">
      <c r="B73" s="341"/>
      <c r="C73" s="338" t="s">
        <v>397</v>
      </c>
      <c r="D73" s="339"/>
      <c r="E73" s="340">
        <f>SUM(E74:E80)</f>
        <v>53</v>
      </c>
      <c r="F73" s="37"/>
      <c r="G73" s="37"/>
      <c r="H73" s="37"/>
      <c r="I73" s="37"/>
      <c r="J73" s="37"/>
    </row>
    <row r="74" spans="2:10">
      <c r="B74" s="341"/>
      <c r="C74" s="342"/>
      <c r="D74" s="343" t="s">
        <v>94</v>
      </c>
      <c r="E74" s="344">
        <v>17</v>
      </c>
      <c r="F74" s="37" t="s">
        <v>55</v>
      </c>
      <c r="G74" s="37" t="s">
        <v>29</v>
      </c>
      <c r="H74" s="329">
        <v>42401</v>
      </c>
      <c r="I74" s="329">
        <v>42461</v>
      </c>
      <c r="J74" s="329">
        <v>42522</v>
      </c>
    </row>
    <row r="75" spans="2:10" ht="30">
      <c r="B75" s="341"/>
      <c r="C75" s="342"/>
      <c r="D75" s="343" t="s">
        <v>384</v>
      </c>
      <c r="E75" s="344">
        <v>3</v>
      </c>
      <c r="F75" s="37" t="s">
        <v>55</v>
      </c>
      <c r="G75" s="37" t="s">
        <v>29</v>
      </c>
      <c r="H75" s="329">
        <v>42401</v>
      </c>
      <c r="I75" s="329">
        <v>42461</v>
      </c>
      <c r="J75" s="329">
        <v>42522</v>
      </c>
    </row>
    <row r="76" spans="2:10">
      <c r="B76" s="341"/>
      <c r="C76" s="342"/>
      <c r="D76" s="343" t="s">
        <v>398</v>
      </c>
      <c r="E76" s="344">
        <v>3</v>
      </c>
      <c r="F76" s="37" t="s">
        <v>55</v>
      </c>
      <c r="G76" s="37" t="s">
        <v>29</v>
      </c>
      <c r="H76" s="329">
        <v>42401</v>
      </c>
      <c r="I76" s="329">
        <v>42461</v>
      </c>
      <c r="J76" s="329">
        <v>42522</v>
      </c>
    </row>
    <row r="77" spans="2:10">
      <c r="B77" s="341"/>
      <c r="C77" s="342"/>
      <c r="D77" s="343" t="s">
        <v>269</v>
      </c>
      <c r="E77" s="344">
        <v>7</v>
      </c>
      <c r="F77" s="37" t="s">
        <v>55</v>
      </c>
      <c r="G77" s="37" t="s">
        <v>29</v>
      </c>
      <c r="H77" s="329">
        <v>42401</v>
      </c>
      <c r="I77" s="329">
        <v>42461</v>
      </c>
      <c r="J77" s="329">
        <v>42522</v>
      </c>
    </row>
    <row r="78" spans="2:10">
      <c r="B78" s="341"/>
      <c r="C78" s="342"/>
      <c r="D78" s="343" t="s">
        <v>270</v>
      </c>
      <c r="E78" s="344">
        <v>8</v>
      </c>
      <c r="F78" s="37" t="s">
        <v>55</v>
      </c>
      <c r="G78" s="37" t="s">
        <v>29</v>
      </c>
      <c r="H78" s="329">
        <v>42401</v>
      </c>
      <c r="I78" s="329">
        <v>42461</v>
      </c>
      <c r="J78" s="329">
        <v>42522</v>
      </c>
    </row>
    <row r="79" spans="2:10" ht="30">
      <c r="B79" s="341"/>
      <c r="C79" s="342"/>
      <c r="D79" s="343" t="s">
        <v>385</v>
      </c>
      <c r="E79" s="344">
        <v>8</v>
      </c>
      <c r="F79" s="37" t="s">
        <v>55</v>
      </c>
      <c r="G79" s="37" t="s">
        <v>29</v>
      </c>
      <c r="H79" s="329">
        <v>42401</v>
      </c>
      <c r="I79" s="329">
        <v>42461</v>
      </c>
      <c r="J79" s="329">
        <v>42522</v>
      </c>
    </row>
    <row r="80" spans="2:10">
      <c r="B80" s="341"/>
      <c r="C80" s="342"/>
      <c r="D80" s="343" t="s">
        <v>272</v>
      </c>
      <c r="E80" s="344">
        <v>7</v>
      </c>
      <c r="F80" s="37" t="s">
        <v>55</v>
      </c>
      <c r="G80" s="37" t="s">
        <v>29</v>
      </c>
      <c r="H80" s="329">
        <v>42401</v>
      </c>
      <c r="I80" s="329">
        <v>42461</v>
      </c>
      <c r="J80" s="329">
        <v>42522</v>
      </c>
    </row>
    <row r="81" spans="2:10" ht="30">
      <c r="B81" s="341"/>
      <c r="C81" s="338" t="s">
        <v>399</v>
      </c>
      <c r="D81" s="339"/>
      <c r="E81" s="340">
        <f>SUM(E82:E88)</f>
        <v>334</v>
      </c>
      <c r="F81" s="37"/>
      <c r="G81" s="37"/>
      <c r="H81" s="37"/>
      <c r="I81" s="37"/>
      <c r="J81" s="37"/>
    </row>
    <row r="82" spans="2:10">
      <c r="B82" s="341"/>
      <c r="C82" s="342"/>
      <c r="D82" s="343" t="s">
        <v>94</v>
      </c>
      <c r="E82" s="347">
        <v>150</v>
      </c>
      <c r="F82" s="37" t="s">
        <v>55</v>
      </c>
      <c r="G82" s="37" t="s">
        <v>29</v>
      </c>
      <c r="H82" s="329">
        <v>42401</v>
      </c>
      <c r="I82" s="329">
        <v>42461</v>
      </c>
      <c r="J82" s="345">
        <v>42644</v>
      </c>
    </row>
    <row r="83" spans="2:10" ht="30">
      <c r="B83" s="341"/>
      <c r="C83" s="342"/>
      <c r="D83" s="343" t="s">
        <v>99</v>
      </c>
      <c r="E83" s="347">
        <v>20</v>
      </c>
      <c r="F83" s="37" t="s">
        <v>55</v>
      </c>
      <c r="G83" s="37" t="s">
        <v>29</v>
      </c>
      <c r="H83" s="329">
        <v>42401</v>
      </c>
      <c r="I83" s="329">
        <v>42461</v>
      </c>
      <c r="J83" s="345">
        <v>42644</v>
      </c>
    </row>
    <row r="84" spans="2:10" ht="30">
      <c r="B84" s="341"/>
      <c r="C84" s="342"/>
      <c r="D84" s="343" t="s">
        <v>400</v>
      </c>
      <c r="E84" s="347">
        <v>34</v>
      </c>
      <c r="F84" s="37" t="s">
        <v>55</v>
      </c>
      <c r="G84" s="37" t="s">
        <v>29</v>
      </c>
      <c r="H84" s="329">
        <v>42401</v>
      </c>
      <c r="I84" s="329">
        <v>42461</v>
      </c>
      <c r="J84" s="345">
        <v>42644</v>
      </c>
    </row>
    <row r="85" spans="2:10" ht="30">
      <c r="B85" s="341"/>
      <c r="C85" s="342"/>
      <c r="D85" s="343" t="s">
        <v>401</v>
      </c>
      <c r="E85" s="347">
        <v>38</v>
      </c>
      <c r="F85" s="37" t="s">
        <v>55</v>
      </c>
      <c r="G85" s="37" t="s">
        <v>29</v>
      </c>
      <c r="H85" s="329">
        <v>42401</v>
      </c>
      <c r="I85" s="329">
        <v>42461</v>
      </c>
      <c r="J85" s="345">
        <v>42644</v>
      </c>
    </row>
    <row r="86" spans="2:10" ht="30">
      <c r="B86" s="341"/>
      <c r="C86" s="342"/>
      <c r="D86" s="343" t="s">
        <v>96</v>
      </c>
      <c r="E86" s="347">
        <v>40</v>
      </c>
      <c r="F86" s="37" t="s">
        <v>55</v>
      </c>
      <c r="G86" s="37" t="s">
        <v>29</v>
      </c>
      <c r="H86" s="329">
        <v>42401</v>
      </c>
      <c r="I86" s="329">
        <v>42461</v>
      </c>
      <c r="J86" s="345">
        <v>42644</v>
      </c>
    </row>
    <row r="87" spans="2:10" ht="30">
      <c r="B87" s="341"/>
      <c r="C87" s="342"/>
      <c r="D87" s="343" t="s">
        <v>402</v>
      </c>
      <c r="E87" s="347">
        <v>30</v>
      </c>
      <c r="F87" s="37" t="s">
        <v>55</v>
      </c>
      <c r="G87" s="37" t="s">
        <v>29</v>
      </c>
      <c r="H87" s="329">
        <v>42401</v>
      </c>
      <c r="I87" s="329">
        <v>42461</v>
      </c>
      <c r="J87" s="345">
        <v>42644</v>
      </c>
    </row>
    <row r="88" spans="2:10" ht="30">
      <c r="B88" s="341"/>
      <c r="C88" s="342"/>
      <c r="D88" s="343" t="s">
        <v>103</v>
      </c>
      <c r="E88" s="347">
        <v>22</v>
      </c>
      <c r="F88" s="37" t="s">
        <v>55</v>
      </c>
      <c r="G88" s="37" t="s">
        <v>29</v>
      </c>
      <c r="H88" s="329">
        <v>42401</v>
      </c>
      <c r="I88" s="329">
        <v>42461</v>
      </c>
      <c r="J88" s="345">
        <v>42644</v>
      </c>
    </row>
    <row r="89" spans="2:10" ht="90">
      <c r="B89" s="341"/>
      <c r="C89" s="338" t="s">
        <v>403</v>
      </c>
      <c r="D89" s="339"/>
      <c r="E89" s="340">
        <f>SUM(E90:E96)</f>
        <v>334</v>
      </c>
      <c r="F89" s="37"/>
      <c r="G89" s="37"/>
      <c r="H89" s="37"/>
      <c r="I89" s="37"/>
      <c r="J89" s="37"/>
    </row>
    <row r="90" spans="2:10">
      <c r="B90" s="341"/>
      <c r="C90" s="342"/>
      <c r="D90" s="348" t="s">
        <v>94</v>
      </c>
      <c r="E90" s="347">
        <v>150</v>
      </c>
      <c r="F90" s="37" t="s">
        <v>55</v>
      </c>
      <c r="G90" s="37" t="s">
        <v>29</v>
      </c>
      <c r="H90" s="329">
        <v>42401</v>
      </c>
      <c r="I90" s="329">
        <v>42461</v>
      </c>
      <c r="J90" s="345">
        <v>42644</v>
      </c>
    </row>
    <row r="91" spans="2:10" ht="30">
      <c r="B91" s="341"/>
      <c r="C91" s="342"/>
      <c r="D91" s="343" t="s">
        <v>99</v>
      </c>
      <c r="E91" s="347">
        <v>20</v>
      </c>
      <c r="F91" s="37" t="s">
        <v>55</v>
      </c>
      <c r="G91" s="37" t="s">
        <v>29</v>
      </c>
      <c r="H91" s="329">
        <v>42401</v>
      </c>
      <c r="I91" s="329">
        <v>42461</v>
      </c>
      <c r="J91" s="345">
        <v>42644</v>
      </c>
    </row>
    <row r="92" spans="2:10" ht="30">
      <c r="B92" s="341"/>
      <c r="C92" s="342"/>
      <c r="D92" s="343" t="s">
        <v>100</v>
      </c>
      <c r="E92" s="347">
        <v>32</v>
      </c>
      <c r="F92" s="37" t="s">
        <v>55</v>
      </c>
      <c r="G92" s="37" t="s">
        <v>29</v>
      </c>
      <c r="H92" s="329">
        <v>42401</v>
      </c>
      <c r="I92" s="329">
        <v>42461</v>
      </c>
      <c r="J92" s="345">
        <v>42644</v>
      </c>
    </row>
    <row r="93" spans="2:10" ht="30">
      <c r="B93" s="341"/>
      <c r="C93" s="342"/>
      <c r="D93" s="343" t="s">
        <v>101</v>
      </c>
      <c r="E93" s="347">
        <v>41</v>
      </c>
      <c r="F93" s="37" t="s">
        <v>55</v>
      </c>
      <c r="G93" s="37" t="s">
        <v>29</v>
      </c>
      <c r="H93" s="329">
        <v>42401</v>
      </c>
      <c r="I93" s="329">
        <v>42461</v>
      </c>
      <c r="J93" s="345">
        <v>42644</v>
      </c>
    </row>
    <row r="94" spans="2:10" ht="30">
      <c r="B94" s="341"/>
      <c r="C94" s="342"/>
      <c r="D94" s="343" t="s">
        <v>404</v>
      </c>
      <c r="E94" s="347">
        <v>41</v>
      </c>
      <c r="F94" s="37" t="s">
        <v>55</v>
      </c>
      <c r="G94" s="37" t="s">
        <v>29</v>
      </c>
      <c r="H94" s="329">
        <v>42401</v>
      </c>
      <c r="I94" s="329">
        <v>42461</v>
      </c>
      <c r="J94" s="345">
        <v>42644</v>
      </c>
    </row>
    <row r="95" spans="2:10" ht="30">
      <c r="B95" s="341"/>
      <c r="C95" s="342"/>
      <c r="D95" s="343" t="s">
        <v>402</v>
      </c>
      <c r="E95" s="347">
        <v>28</v>
      </c>
      <c r="F95" s="37" t="s">
        <v>55</v>
      </c>
      <c r="G95" s="37" t="s">
        <v>29</v>
      </c>
      <c r="H95" s="329">
        <v>42401</v>
      </c>
      <c r="I95" s="329">
        <v>42461</v>
      </c>
      <c r="J95" s="345">
        <v>42644</v>
      </c>
    </row>
    <row r="96" spans="2:10" ht="30">
      <c r="B96" s="341"/>
      <c r="C96" s="342"/>
      <c r="D96" s="343" t="s">
        <v>103</v>
      </c>
      <c r="E96" s="347">
        <v>22</v>
      </c>
      <c r="F96" s="37" t="s">
        <v>55</v>
      </c>
      <c r="G96" s="37" t="s">
        <v>29</v>
      </c>
      <c r="H96" s="329">
        <v>42401</v>
      </c>
      <c r="I96" s="329">
        <v>42461</v>
      </c>
      <c r="J96" s="345">
        <v>42644</v>
      </c>
    </row>
    <row r="97" spans="2:10" ht="30">
      <c r="B97" s="341"/>
      <c r="C97" s="349" t="s">
        <v>405</v>
      </c>
      <c r="D97" s="339"/>
      <c r="E97" s="340">
        <f>SUM(E98:E104)</f>
        <v>103</v>
      </c>
      <c r="F97" s="37"/>
      <c r="G97" s="37"/>
      <c r="H97" s="37"/>
      <c r="I97" s="37"/>
      <c r="J97" s="37"/>
    </row>
    <row r="98" spans="2:10">
      <c r="B98" s="341"/>
      <c r="C98" s="342"/>
      <c r="D98" s="348" t="s">
        <v>94</v>
      </c>
      <c r="E98" s="347">
        <v>36</v>
      </c>
      <c r="F98" s="37" t="s">
        <v>55</v>
      </c>
      <c r="G98" s="37" t="s">
        <v>29</v>
      </c>
      <c r="H98" s="329">
        <v>42461</v>
      </c>
      <c r="I98" s="329">
        <v>42522</v>
      </c>
      <c r="J98" s="329">
        <v>42644</v>
      </c>
    </row>
    <row r="99" spans="2:10" ht="30">
      <c r="B99" s="341"/>
      <c r="C99" s="342"/>
      <c r="D99" s="350" t="s">
        <v>406</v>
      </c>
      <c r="E99" s="347">
        <v>10</v>
      </c>
      <c r="F99" s="37" t="s">
        <v>55</v>
      </c>
      <c r="G99" s="37" t="s">
        <v>29</v>
      </c>
      <c r="H99" s="329">
        <v>42461</v>
      </c>
      <c r="I99" s="329">
        <v>42522</v>
      </c>
      <c r="J99" s="329">
        <v>42644</v>
      </c>
    </row>
    <row r="100" spans="2:10" ht="30">
      <c r="B100" s="341"/>
      <c r="C100" s="342"/>
      <c r="D100" s="350" t="s">
        <v>100</v>
      </c>
      <c r="E100" s="347">
        <v>13</v>
      </c>
      <c r="F100" s="37" t="s">
        <v>55</v>
      </c>
      <c r="G100" s="37" t="s">
        <v>29</v>
      </c>
      <c r="H100" s="329">
        <v>42461</v>
      </c>
      <c r="I100" s="329">
        <v>42522</v>
      </c>
      <c r="J100" s="329">
        <v>42644</v>
      </c>
    </row>
    <row r="101" spans="2:10" ht="30">
      <c r="B101" s="341"/>
      <c r="C101" s="342"/>
      <c r="D101" s="350" t="s">
        <v>407</v>
      </c>
      <c r="E101" s="347">
        <v>13</v>
      </c>
      <c r="F101" s="37" t="s">
        <v>55</v>
      </c>
      <c r="G101" s="37" t="s">
        <v>29</v>
      </c>
      <c r="H101" s="329">
        <v>42461</v>
      </c>
      <c r="I101" s="329">
        <v>42522</v>
      </c>
      <c r="J101" s="329">
        <v>42644</v>
      </c>
    </row>
    <row r="102" spans="2:10" ht="30">
      <c r="B102" s="341"/>
      <c r="C102" s="342"/>
      <c r="D102" s="350" t="s">
        <v>96</v>
      </c>
      <c r="E102" s="347">
        <v>13</v>
      </c>
      <c r="F102" s="37" t="s">
        <v>55</v>
      </c>
      <c r="G102" s="37" t="s">
        <v>29</v>
      </c>
      <c r="H102" s="329">
        <v>42461</v>
      </c>
      <c r="I102" s="329">
        <v>42522</v>
      </c>
      <c r="J102" s="329">
        <v>42644</v>
      </c>
    </row>
    <row r="103" spans="2:10" ht="30">
      <c r="B103" s="341"/>
      <c r="C103" s="342"/>
      <c r="D103" s="350" t="s">
        <v>408</v>
      </c>
      <c r="E103" s="347">
        <v>10</v>
      </c>
      <c r="F103" s="37" t="s">
        <v>55</v>
      </c>
      <c r="G103" s="37" t="s">
        <v>29</v>
      </c>
      <c r="H103" s="329">
        <v>42461</v>
      </c>
      <c r="I103" s="329">
        <v>42522</v>
      </c>
      <c r="J103" s="329">
        <v>42644</v>
      </c>
    </row>
    <row r="104" spans="2:10" ht="30">
      <c r="B104" s="341"/>
      <c r="C104" s="342"/>
      <c r="D104" s="350" t="s">
        <v>103</v>
      </c>
      <c r="E104" s="347">
        <v>8</v>
      </c>
      <c r="F104" s="37" t="s">
        <v>55</v>
      </c>
      <c r="G104" s="37" t="s">
        <v>29</v>
      </c>
      <c r="H104" s="329">
        <v>42461</v>
      </c>
      <c r="I104" s="329">
        <v>42522</v>
      </c>
      <c r="J104" s="329">
        <v>42644</v>
      </c>
    </row>
    <row r="105" spans="2:10" ht="30">
      <c r="B105" s="341"/>
      <c r="C105" s="349" t="s">
        <v>409</v>
      </c>
      <c r="D105" s="339"/>
      <c r="E105" s="340">
        <f>SUM(E106:E108)</f>
        <v>87</v>
      </c>
      <c r="F105" s="37"/>
      <c r="G105" s="37"/>
      <c r="H105" s="37"/>
      <c r="I105" s="37"/>
      <c r="J105" s="37"/>
    </row>
    <row r="106" spans="2:10" ht="30">
      <c r="B106" s="341"/>
      <c r="C106" s="342"/>
      <c r="D106" s="350" t="s">
        <v>410</v>
      </c>
      <c r="E106" s="347">
        <v>35</v>
      </c>
      <c r="F106" s="37" t="s">
        <v>55</v>
      </c>
      <c r="G106" s="37" t="s">
        <v>29</v>
      </c>
      <c r="H106" s="329">
        <v>42401</v>
      </c>
      <c r="I106" s="329">
        <v>42461</v>
      </c>
      <c r="J106" s="329">
        <v>42522</v>
      </c>
    </row>
    <row r="107" spans="2:10" ht="30">
      <c r="B107" s="341"/>
      <c r="C107" s="342"/>
      <c r="D107" s="350" t="s">
        <v>100</v>
      </c>
      <c r="E107" s="347">
        <v>14</v>
      </c>
      <c r="F107" s="37" t="s">
        <v>55</v>
      </c>
      <c r="G107" s="37" t="s">
        <v>29</v>
      </c>
      <c r="H107" s="329">
        <v>42401</v>
      </c>
      <c r="I107" s="329">
        <v>42461</v>
      </c>
      <c r="J107" s="329">
        <v>42522</v>
      </c>
    </row>
    <row r="108" spans="2:10" ht="30">
      <c r="B108" s="341"/>
      <c r="C108" s="342"/>
      <c r="D108" s="350" t="s">
        <v>101</v>
      </c>
      <c r="E108" s="347">
        <v>38</v>
      </c>
      <c r="F108" s="37" t="s">
        <v>55</v>
      </c>
      <c r="G108" s="37" t="s">
        <v>29</v>
      </c>
      <c r="H108" s="329">
        <v>42401</v>
      </c>
      <c r="I108" s="329">
        <v>42461</v>
      </c>
      <c r="J108" s="329">
        <v>42522</v>
      </c>
    </row>
    <row r="109" spans="2:10" ht="60">
      <c r="B109" s="341"/>
      <c r="C109" s="349" t="s">
        <v>411</v>
      </c>
      <c r="D109" s="339"/>
      <c r="E109" s="340">
        <f>SUM(E110:E115)</f>
        <v>75</v>
      </c>
      <c r="F109" s="37"/>
      <c r="G109" s="37"/>
      <c r="H109" s="37"/>
      <c r="I109" s="37"/>
      <c r="J109" s="37"/>
    </row>
    <row r="110" spans="2:10" ht="30">
      <c r="B110" s="341"/>
      <c r="C110" s="342"/>
      <c r="D110" s="350" t="s">
        <v>406</v>
      </c>
      <c r="E110" s="347">
        <v>10</v>
      </c>
      <c r="F110" s="37" t="s">
        <v>55</v>
      </c>
      <c r="G110" s="37" t="s">
        <v>29</v>
      </c>
      <c r="H110" s="329">
        <v>42430</v>
      </c>
      <c r="I110" s="329">
        <v>42491</v>
      </c>
      <c r="J110" s="329">
        <v>42644</v>
      </c>
    </row>
    <row r="111" spans="2:10" ht="30">
      <c r="B111" s="341"/>
      <c r="C111" s="342"/>
      <c r="D111" s="350" t="s">
        <v>100</v>
      </c>
      <c r="E111" s="347">
        <v>10</v>
      </c>
      <c r="F111" s="37" t="s">
        <v>55</v>
      </c>
      <c r="G111" s="37" t="s">
        <v>29</v>
      </c>
      <c r="H111" s="329">
        <v>42430</v>
      </c>
      <c r="I111" s="329">
        <v>42491</v>
      </c>
      <c r="J111" s="329">
        <v>42644</v>
      </c>
    </row>
    <row r="112" spans="2:10" ht="30">
      <c r="B112" s="341"/>
      <c r="C112" s="342"/>
      <c r="D112" s="350" t="s">
        <v>407</v>
      </c>
      <c r="E112" s="347">
        <v>15</v>
      </c>
      <c r="F112" s="37" t="s">
        <v>55</v>
      </c>
      <c r="G112" s="37" t="s">
        <v>29</v>
      </c>
      <c r="H112" s="329">
        <v>42430</v>
      </c>
      <c r="I112" s="329">
        <v>42491</v>
      </c>
      <c r="J112" s="329">
        <v>42644</v>
      </c>
    </row>
    <row r="113" spans="2:10" ht="30">
      <c r="B113" s="341"/>
      <c r="C113" s="342"/>
      <c r="D113" s="350" t="s">
        <v>96</v>
      </c>
      <c r="E113" s="347">
        <v>15</v>
      </c>
      <c r="F113" s="37" t="s">
        <v>55</v>
      </c>
      <c r="G113" s="37" t="s">
        <v>29</v>
      </c>
      <c r="H113" s="329">
        <v>42430</v>
      </c>
      <c r="I113" s="329">
        <v>42491</v>
      </c>
      <c r="J113" s="329">
        <v>42644</v>
      </c>
    </row>
    <row r="114" spans="2:10" ht="30">
      <c r="B114" s="341"/>
      <c r="C114" s="342"/>
      <c r="D114" s="350" t="s">
        <v>408</v>
      </c>
      <c r="E114" s="347">
        <v>15</v>
      </c>
      <c r="F114" s="37" t="s">
        <v>55</v>
      </c>
      <c r="G114" s="37" t="s">
        <v>29</v>
      </c>
      <c r="H114" s="329">
        <v>42430</v>
      </c>
      <c r="I114" s="329">
        <v>42491</v>
      </c>
      <c r="J114" s="329">
        <v>42644</v>
      </c>
    </row>
    <row r="115" spans="2:10" ht="30">
      <c r="B115" s="351"/>
      <c r="C115" s="342"/>
      <c r="D115" s="350" t="s">
        <v>103</v>
      </c>
      <c r="E115" s="347">
        <v>10</v>
      </c>
      <c r="F115" s="37" t="s">
        <v>55</v>
      </c>
      <c r="G115" s="37" t="s">
        <v>29</v>
      </c>
      <c r="H115" s="329">
        <v>42430</v>
      </c>
      <c r="I115" s="329">
        <v>42491</v>
      </c>
      <c r="J115" s="329">
        <v>42644</v>
      </c>
    </row>
    <row r="116" spans="2:10">
      <c r="B116" s="37"/>
      <c r="C116" s="37"/>
      <c r="D116" s="37"/>
      <c r="E116" s="37"/>
      <c r="F116" s="37"/>
      <c r="G116" s="37"/>
      <c r="H116" s="37"/>
      <c r="I116" s="37"/>
      <c r="J116" s="37"/>
    </row>
    <row r="117" spans="2:10">
      <c r="B117" s="37"/>
      <c r="C117" s="37"/>
      <c r="D117" s="37"/>
      <c r="E117" s="37"/>
      <c r="F117" s="37"/>
      <c r="G117" s="37"/>
      <c r="H117" s="37"/>
      <c r="I117" s="37"/>
      <c r="J117" s="37"/>
    </row>
    <row r="120" spans="2:10">
      <c r="B120" s="31" t="s">
        <v>149</v>
      </c>
    </row>
  </sheetData>
  <dataConsolidate/>
  <mergeCells count="9">
    <mergeCell ref="B7:B115"/>
    <mergeCell ref="B2:J2"/>
    <mergeCell ref="B4:B6"/>
    <mergeCell ref="C4:C6"/>
    <mergeCell ref="D4:D6"/>
    <mergeCell ref="E4:E6"/>
    <mergeCell ref="F4:F5"/>
    <mergeCell ref="G4:G5"/>
    <mergeCell ref="H4:J5"/>
  </mergeCells>
  <dataValidations count="2">
    <dataValidation type="whole" allowBlank="1" showInputMessage="1" showErrorMessage="1" errorTitle="Valor Asignado" error="Sólo se pueden introducir números en esta celda" promptTitle="Valor Asignado" prompt=" " sqref="E18 E20:E25 E27:E33 E35:E41 E43:E48 E50:E56 E58 E60:E66 E68:E72 E74:E80 E82:E88 E90:E96 E98:E104 E106:E108 E110:E115">
      <formula1>0</formula1>
      <formula2>83000000000</formula2>
    </dataValidation>
    <dataValidation allowBlank="1" showInputMessage="1" showErrorMessage="1" promptTitle="Unidad de Negocio" prompt="Nivel Central_x000a_Aeropuerto_x000a_Regional_x000a_" sqref="D8:D14 D27:D33 C34 D35:D41 C42 D43:D48 C49 D50:D56 C57 D58 C59 D60:D66 C67 D68:D72 C73 D74:D80 C81 D82:D88 D91:D96 D99:D104 D106:D108 D110:D115"/>
  </dataValidations>
  <pageMargins left="0.70866141732283472" right="0.70866141732283472" top="0.74803149606299213" bottom="0.74803149606299213" header="0.31496062992125984" footer="0.31496062992125984"/>
  <pageSetup paperSize="14" scale="59"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[10]Hoja2!#REF!</xm:f>
          </x14:formula1>
          <xm:sqref>B7 F110:F115 F16:F18 F20:F25 F27:F33 F35:F41 F43:F48 F50:F56 F60:F66 F68:F72 F74:F80 F82:F88 F90:F96 F98:F104 F106:F108 F58 F7:F14 G7:G115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B1:J60"/>
  <sheetViews>
    <sheetView zoomScaleNormal="100" workbookViewId="0">
      <selection activeCell="B2" sqref="B2:J2"/>
    </sheetView>
  </sheetViews>
  <sheetFormatPr baseColWidth="10" defaultRowHeight="15"/>
  <cols>
    <col min="1" max="1" width="2.85546875" customWidth="1"/>
    <col min="2" max="2" width="36.140625" customWidth="1"/>
    <col min="3" max="3" width="65.140625" customWidth="1"/>
    <col min="4" max="4" width="22.7109375" customWidth="1"/>
    <col min="5" max="5" width="31.42578125" customWidth="1"/>
    <col min="6" max="6" width="26.5703125" customWidth="1"/>
    <col min="7" max="7" width="21.5703125" customWidth="1"/>
  </cols>
  <sheetData>
    <row r="1" spans="2:10">
      <c r="B1" s="31"/>
      <c r="C1" s="31"/>
      <c r="D1" s="31"/>
      <c r="E1" s="31"/>
      <c r="F1" s="31"/>
      <c r="G1" s="31"/>
      <c r="H1" s="31"/>
      <c r="I1" s="31"/>
      <c r="J1" s="31"/>
    </row>
    <row r="2" spans="2:10" s="3" customFormat="1" ht="66.75" customHeight="1">
      <c r="B2" s="1" t="s">
        <v>326</v>
      </c>
      <c r="C2" s="2"/>
      <c r="D2" s="2"/>
      <c r="E2" s="2"/>
      <c r="F2" s="2"/>
      <c r="G2" s="2"/>
      <c r="H2" s="2"/>
      <c r="I2" s="2"/>
      <c r="J2" s="2"/>
    </row>
    <row r="3" spans="2:10" ht="15.75" thickBot="1">
      <c r="B3" s="4"/>
      <c r="C3" s="4"/>
      <c r="D3" s="4"/>
      <c r="E3" s="4"/>
      <c r="F3" s="4"/>
      <c r="G3" s="4"/>
      <c r="H3" s="4"/>
      <c r="I3" s="4"/>
      <c r="J3" s="4"/>
    </row>
    <row r="4" spans="2:10" ht="15.75" thickBot="1">
      <c r="B4" s="5" t="s">
        <v>1</v>
      </c>
      <c r="C4" s="6" t="s">
        <v>2</v>
      </c>
      <c r="D4" s="5" t="s">
        <v>3</v>
      </c>
      <c r="E4" s="5" t="s">
        <v>327</v>
      </c>
      <c r="F4" s="7" t="s">
        <v>5</v>
      </c>
      <c r="G4" s="5" t="s">
        <v>6</v>
      </c>
      <c r="H4" s="8" t="s">
        <v>7</v>
      </c>
      <c r="I4" s="9"/>
      <c r="J4" s="10"/>
    </row>
    <row r="5" spans="2:10" ht="61.5" customHeight="1" thickBot="1">
      <c r="B5" s="5"/>
      <c r="C5" s="11"/>
      <c r="D5" s="5"/>
      <c r="E5" s="5"/>
      <c r="F5" s="12"/>
      <c r="G5" s="5"/>
      <c r="H5" s="13"/>
      <c r="I5" s="14"/>
      <c r="J5" s="15"/>
    </row>
    <row r="6" spans="2:10" ht="90" thickBot="1">
      <c r="B6" s="5"/>
      <c r="C6" s="152"/>
      <c r="D6" s="5"/>
      <c r="E6" s="5"/>
      <c r="F6" s="153" t="s">
        <v>8</v>
      </c>
      <c r="G6" s="154" t="s">
        <v>8</v>
      </c>
      <c r="H6" s="154" t="s">
        <v>9</v>
      </c>
      <c r="I6" s="302" t="s">
        <v>10</v>
      </c>
      <c r="J6" s="302" t="s">
        <v>11</v>
      </c>
    </row>
    <row r="7" spans="2:10" ht="25.5">
      <c r="B7" s="303" t="s">
        <v>328</v>
      </c>
      <c r="C7" s="304" t="s">
        <v>329</v>
      </c>
      <c r="D7" s="74"/>
      <c r="E7" s="305">
        <f>SUM(E8:E10)</f>
        <v>1264312511</v>
      </c>
      <c r="F7" s="72"/>
      <c r="G7" s="72"/>
      <c r="H7" s="72"/>
      <c r="I7" s="72"/>
      <c r="J7" s="96"/>
    </row>
    <row r="8" spans="2:10">
      <c r="B8" s="306"/>
      <c r="C8" s="307" t="s">
        <v>330</v>
      </c>
      <c r="D8" s="74" t="s">
        <v>94</v>
      </c>
      <c r="E8" s="308">
        <f>1324312511-60000000</f>
        <v>1264312511</v>
      </c>
      <c r="F8" s="74" t="s">
        <v>55</v>
      </c>
      <c r="G8" s="74" t="s">
        <v>55</v>
      </c>
      <c r="H8" s="309">
        <v>42614</v>
      </c>
      <c r="I8" s="309">
        <v>42644</v>
      </c>
      <c r="J8" s="310">
        <v>42644</v>
      </c>
    </row>
    <row r="9" spans="2:10" ht="55.5" hidden="1" customHeight="1">
      <c r="B9" s="306"/>
      <c r="C9" s="311" t="s">
        <v>331</v>
      </c>
      <c r="D9" s="74" t="s">
        <v>94</v>
      </c>
      <c r="E9" s="312">
        <v>0</v>
      </c>
      <c r="F9" s="74" t="s">
        <v>55</v>
      </c>
      <c r="G9" s="74" t="s">
        <v>55</v>
      </c>
      <c r="H9" s="74"/>
      <c r="I9" s="74"/>
      <c r="J9" s="76"/>
    </row>
    <row r="10" spans="2:10" ht="28.5" hidden="1">
      <c r="B10" s="306"/>
      <c r="C10" s="311" t="s">
        <v>332</v>
      </c>
      <c r="D10" s="74" t="s">
        <v>94</v>
      </c>
      <c r="E10" s="312">
        <v>0</v>
      </c>
      <c r="F10" s="74" t="s">
        <v>55</v>
      </c>
      <c r="G10" s="74" t="s">
        <v>55</v>
      </c>
      <c r="H10" s="74"/>
      <c r="I10" s="74"/>
      <c r="J10" s="76"/>
    </row>
    <row r="11" spans="2:10" ht="55.5" hidden="1" customHeight="1">
      <c r="B11" s="306"/>
      <c r="C11" s="304" t="s">
        <v>333</v>
      </c>
      <c r="D11" s="74"/>
      <c r="E11" s="305">
        <f>E12</f>
        <v>0</v>
      </c>
      <c r="F11" s="72"/>
      <c r="G11" s="72"/>
      <c r="H11" s="74"/>
      <c r="I11" s="74"/>
      <c r="J11" s="76"/>
    </row>
    <row r="12" spans="2:10" ht="71.25" hidden="1">
      <c r="B12" s="306"/>
      <c r="C12" s="311" t="s">
        <v>334</v>
      </c>
      <c r="D12" s="74" t="s">
        <v>94</v>
      </c>
      <c r="E12" s="305">
        <v>0</v>
      </c>
      <c r="F12" s="74" t="s">
        <v>55</v>
      </c>
      <c r="G12" s="74" t="s">
        <v>55</v>
      </c>
      <c r="H12" s="74"/>
      <c r="I12" s="74"/>
      <c r="J12" s="76"/>
    </row>
    <row r="13" spans="2:10" ht="55.5" customHeight="1">
      <c r="B13" s="306"/>
      <c r="C13" s="304" t="s">
        <v>335</v>
      </c>
      <c r="D13" s="74"/>
      <c r="E13" s="305">
        <f>SUM(E14:E23)</f>
        <v>1505967489</v>
      </c>
      <c r="F13" s="72"/>
      <c r="G13" s="72"/>
      <c r="H13" s="74"/>
      <c r="I13" s="74"/>
      <c r="J13" s="76"/>
    </row>
    <row r="14" spans="2:10" ht="28.5">
      <c r="B14" s="306"/>
      <c r="C14" s="313" t="s">
        <v>336</v>
      </c>
      <c r="D14" s="74" t="s">
        <v>94</v>
      </c>
      <c r="E14" s="308">
        <v>457461412</v>
      </c>
      <c r="F14" s="74" t="s">
        <v>55</v>
      </c>
      <c r="G14" s="74" t="s">
        <v>55</v>
      </c>
      <c r="H14" s="74" t="s">
        <v>337</v>
      </c>
      <c r="I14" s="309">
        <v>42370</v>
      </c>
      <c r="J14" s="310">
        <v>42644</v>
      </c>
    </row>
    <row r="15" spans="2:10" ht="28.5">
      <c r="B15" s="306"/>
      <c r="C15" s="314" t="s">
        <v>338</v>
      </c>
      <c r="D15" s="74" t="s">
        <v>94</v>
      </c>
      <c r="E15" s="308">
        <v>988506077</v>
      </c>
      <c r="F15" s="74" t="s">
        <v>55</v>
      </c>
      <c r="G15" s="74" t="s">
        <v>55</v>
      </c>
      <c r="H15" s="74" t="s">
        <v>337</v>
      </c>
      <c r="I15" s="309">
        <v>42370</v>
      </c>
      <c r="J15" s="310">
        <v>42644</v>
      </c>
    </row>
    <row r="16" spans="2:10" ht="28.5">
      <c r="B16" s="306"/>
      <c r="C16" s="314" t="s">
        <v>339</v>
      </c>
      <c r="D16" s="74" t="s">
        <v>94</v>
      </c>
      <c r="E16" s="308">
        <v>60000000</v>
      </c>
      <c r="F16" s="74" t="s">
        <v>55</v>
      </c>
      <c r="G16" s="74" t="s">
        <v>55</v>
      </c>
      <c r="H16" s="309">
        <v>42401</v>
      </c>
      <c r="I16" s="309">
        <v>42430</v>
      </c>
      <c r="J16" s="310">
        <v>42491</v>
      </c>
    </row>
    <row r="17" spans="2:10" ht="57" hidden="1">
      <c r="B17" s="306"/>
      <c r="C17" s="311" t="s">
        <v>340</v>
      </c>
      <c r="D17" s="74" t="s">
        <v>94</v>
      </c>
      <c r="E17" s="312">
        <v>0</v>
      </c>
      <c r="F17" s="74" t="s">
        <v>16</v>
      </c>
      <c r="G17" s="74" t="s">
        <v>55</v>
      </c>
      <c r="H17" s="74"/>
      <c r="I17" s="74"/>
      <c r="J17" s="76"/>
    </row>
    <row r="18" spans="2:10" ht="55.5" hidden="1" customHeight="1">
      <c r="B18" s="306"/>
      <c r="C18" s="311" t="s">
        <v>341</v>
      </c>
      <c r="D18" s="74" t="s">
        <v>94</v>
      </c>
      <c r="E18" s="312">
        <v>0</v>
      </c>
      <c r="F18" s="74" t="s">
        <v>16</v>
      </c>
      <c r="G18" s="74" t="s">
        <v>55</v>
      </c>
      <c r="H18" s="74"/>
      <c r="I18" s="74"/>
      <c r="J18" s="76"/>
    </row>
    <row r="19" spans="2:10" ht="57" hidden="1">
      <c r="B19" s="306"/>
      <c r="C19" s="311" t="s">
        <v>342</v>
      </c>
      <c r="D19" s="74" t="s">
        <v>94</v>
      </c>
      <c r="E19" s="312">
        <v>0</v>
      </c>
      <c r="F19" s="74" t="s">
        <v>16</v>
      </c>
      <c r="G19" s="74" t="s">
        <v>55</v>
      </c>
      <c r="H19" s="74"/>
      <c r="I19" s="74"/>
      <c r="J19" s="76"/>
    </row>
    <row r="20" spans="2:10" ht="57" hidden="1">
      <c r="B20" s="306"/>
      <c r="C20" s="311" t="s">
        <v>343</v>
      </c>
      <c r="D20" s="74" t="s">
        <v>94</v>
      </c>
      <c r="E20" s="312">
        <v>0</v>
      </c>
      <c r="F20" s="74" t="s">
        <v>55</v>
      </c>
      <c r="G20" s="74" t="s">
        <v>55</v>
      </c>
      <c r="H20" s="74"/>
      <c r="I20" s="74"/>
      <c r="J20" s="76"/>
    </row>
    <row r="21" spans="2:10" ht="55.5" hidden="1" customHeight="1">
      <c r="B21" s="306"/>
      <c r="C21" s="311" t="s">
        <v>344</v>
      </c>
      <c r="D21" s="74" t="s">
        <v>94</v>
      </c>
      <c r="E21" s="312">
        <v>0</v>
      </c>
      <c r="F21" s="74" t="s">
        <v>55</v>
      </c>
      <c r="G21" s="74" t="s">
        <v>55</v>
      </c>
      <c r="H21" s="74"/>
      <c r="I21" s="74"/>
      <c r="J21" s="76"/>
    </row>
    <row r="22" spans="2:10" ht="55.5" hidden="1" customHeight="1">
      <c r="B22" s="306"/>
      <c r="C22" s="311" t="s">
        <v>345</v>
      </c>
      <c r="D22" s="74" t="s">
        <v>94</v>
      </c>
      <c r="E22" s="312">
        <v>0</v>
      </c>
      <c r="F22" s="74" t="s">
        <v>55</v>
      </c>
      <c r="G22" s="74" t="s">
        <v>55</v>
      </c>
      <c r="H22" s="74"/>
      <c r="I22" s="74"/>
      <c r="J22" s="76"/>
    </row>
    <row r="23" spans="2:10" ht="55.5" hidden="1" customHeight="1">
      <c r="B23" s="306"/>
      <c r="C23" s="311" t="s">
        <v>346</v>
      </c>
      <c r="D23" s="74" t="s">
        <v>94</v>
      </c>
      <c r="E23" s="312">
        <v>0</v>
      </c>
      <c r="F23" s="74" t="s">
        <v>55</v>
      </c>
      <c r="G23" s="74" t="s">
        <v>55</v>
      </c>
      <c r="H23" s="74"/>
      <c r="I23" s="74"/>
      <c r="J23" s="76"/>
    </row>
    <row r="24" spans="2:10" ht="38.25" hidden="1">
      <c r="B24" s="306"/>
      <c r="C24" s="304" t="s">
        <v>347</v>
      </c>
      <c r="D24" s="74"/>
      <c r="E24" s="305">
        <v>0</v>
      </c>
      <c r="F24" s="72"/>
      <c r="G24" s="72"/>
      <c r="H24" s="74"/>
      <c r="I24" s="74"/>
      <c r="J24" s="76"/>
    </row>
    <row r="25" spans="2:10" ht="42.75" hidden="1">
      <c r="B25" s="306"/>
      <c r="C25" s="315" t="s">
        <v>348</v>
      </c>
      <c r="D25" s="74" t="s">
        <v>94</v>
      </c>
      <c r="E25" s="312">
        <v>0</v>
      </c>
      <c r="F25" s="74" t="s">
        <v>55</v>
      </c>
      <c r="G25" s="74" t="s">
        <v>55</v>
      </c>
      <c r="H25" s="74"/>
      <c r="I25" s="74"/>
      <c r="J25" s="76"/>
    </row>
    <row r="26" spans="2:10" ht="38.25">
      <c r="B26" s="306"/>
      <c r="C26" s="304" t="s">
        <v>349</v>
      </c>
      <c r="D26" s="74"/>
      <c r="E26" s="305">
        <f>E27</f>
        <v>1686720000</v>
      </c>
      <c r="F26" s="72"/>
      <c r="G26" s="72"/>
      <c r="H26" s="74"/>
      <c r="I26" s="74"/>
      <c r="J26" s="76"/>
    </row>
    <row r="27" spans="2:10" ht="42.75">
      <c r="B27" s="306"/>
      <c r="C27" s="316" t="s">
        <v>350</v>
      </c>
      <c r="D27" s="74" t="s">
        <v>94</v>
      </c>
      <c r="E27" s="308">
        <v>1686720000</v>
      </c>
      <c r="F27" s="74" t="s">
        <v>55</v>
      </c>
      <c r="G27" s="74" t="s">
        <v>55</v>
      </c>
      <c r="H27" s="74" t="s">
        <v>337</v>
      </c>
      <c r="I27" s="309">
        <v>42370</v>
      </c>
      <c r="J27" s="310">
        <v>42644</v>
      </c>
    </row>
    <row r="28" spans="2:10" ht="38.25" hidden="1">
      <c r="B28" s="306"/>
      <c r="C28" s="317" t="s">
        <v>351</v>
      </c>
      <c r="D28" s="74"/>
      <c r="E28" s="318">
        <f>E29</f>
        <v>0</v>
      </c>
      <c r="F28" s="72"/>
      <c r="G28" s="72"/>
      <c r="H28" s="74"/>
      <c r="I28" s="74"/>
      <c r="J28" s="76"/>
    </row>
    <row r="29" spans="2:10" ht="55.5" hidden="1" customHeight="1" thickBot="1">
      <c r="B29" s="319"/>
      <c r="C29" s="320" t="s">
        <v>352</v>
      </c>
      <c r="D29" s="200" t="s">
        <v>94</v>
      </c>
      <c r="E29" s="321">
        <v>0</v>
      </c>
      <c r="F29" s="200" t="s">
        <v>55</v>
      </c>
      <c r="G29" s="200" t="s">
        <v>55</v>
      </c>
      <c r="H29" s="200"/>
      <c r="I29" s="200"/>
      <c r="J29" s="322"/>
    </row>
    <row r="30" spans="2:10" ht="15.75">
      <c r="B30" s="31"/>
      <c r="C30" s="323"/>
      <c r="D30" s="31"/>
      <c r="E30" s="324">
        <f>+E7+E13+E26</f>
        <v>4457000000</v>
      </c>
      <c r="F30" s="31"/>
      <c r="G30" s="31"/>
      <c r="H30" s="31"/>
      <c r="I30" s="31"/>
      <c r="J30" s="31"/>
    </row>
    <row r="31" spans="2:10" ht="15.75" thickBot="1">
      <c r="B31" s="31"/>
      <c r="C31" s="323"/>
      <c r="D31" s="31"/>
      <c r="E31" s="31"/>
      <c r="F31" s="31"/>
      <c r="G31" s="31"/>
      <c r="H31" s="31"/>
      <c r="I31" s="31"/>
      <c r="J31" s="31"/>
    </row>
    <row r="32" spans="2:10" ht="15.75">
      <c r="B32" s="294" t="s">
        <v>353</v>
      </c>
      <c r="C32" s="325" t="s">
        <v>354</v>
      </c>
      <c r="D32" s="185"/>
      <c r="E32" s="326">
        <f>SUM(E33)</f>
        <v>400000000</v>
      </c>
      <c r="F32" s="185"/>
      <c r="G32" s="185"/>
      <c r="H32" s="185"/>
      <c r="I32" s="185"/>
      <c r="J32" s="327"/>
    </row>
    <row r="33" spans="2:10">
      <c r="B33" s="281"/>
      <c r="C33" s="328" t="s">
        <v>355</v>
      </c>
      <c r="D33" s="37" t="s">
        <v>94</v>
      </c>
      <c r="E33" s="308">
        <v>400000000</v>
      </c>
      <c r="F33" s="28" t="s">
        <v>55</v>
      </c>
      <c r="G33" s="28" t="s">
        <v>55</v>
      </c>
      <c r="H33" s="329">
        <v>42430</v>
      </c>
      <c r="I33" s="329">
        <v>42461</v>
      </c>
      <c r="J33" s="330">
        <v>42583</v>
      </c>
    </row>
    <row r="34" spans="2:10" ht="25.5">
      <c r="B34" s="281"/>
      <c r="C34" s="331" t="s">
        <v>356</v>
      </c>
      <c r="D34" s="37"/>
      <c r="E34" s="332">
        <f>SUM(E35)</f>
        <v>1838425235.3280001</v>
      </c>
      <c r="F34" s="28"/>
      <c r="G34" s="28"/>
      <c r="H34" s="329"/>
      <c r="I34" s="329"/>
      <c r="J34" s="330"/>
    </row>
    <row r="35" spans="2:10" ht="51">
      <c r="B35" s="281"/>
      <c r="C35" s="328" t="s">
        <v>357</v>
      </c>
      <c r="D35" s="37" t="s">
        <v>94</v>
      </c>
      <c r="E35" s="308">
        <f>1831100832*1.004</f>
        <v>1838425235.3280001</v>
      </c>
      <c r="F35" s="28" t="s">
        <v>55</v>
      </c>
      <c r="G35" s="28" t="s">
        <v>55</v>
      </c>
      <c r="H35" s="329" t="s">
        <v>358</v>
      </c>
      <c r="I35" s="329">
        <v>42370</v>
      </c>
      <c r="J35" s="310">
        <v>42644</v>
      </c>
    </row>
    <row r="36" spans="2:10" ht="25.5">
      <c r="B36" s="281"/>
      <c r="C36" s="331" t="s">
        <v>359</v>
      </c>
      <c r="D36" s="37"/>
      <c r="E36" s="332">
        <f>SUM(E37)</f>
        <v>1386000000</v>
      </c>
      <c r="F36" s="28"/>
      <c r="G36" s="28"/>
      <c r="H36" s="329"/>
      <c r="I36" s="329"/>
      <c r="J36" s="330"/>
    </row>
    <row r="37" spans="2:10">
      <c r="B37" s="281"/>
      <c r="C37" s="328" t="s">
        <v>360</v>
      </c>
      <c r="D37" s="37" t="s">
        <v>94</v>
      </c>
      <c r="E37" s="308">
        <v>1386000000</v>
      </c>
      <c r="F37" s="28" t="s">
        <v>55</v>
      </c>
      <c r="G37" s="28" t="s">
        <v>55</v>
      </c>
      <c r="H37" s="329">
        <v>42401</v>
      </c>
      <c r="I37" s="329">
        <v>42430</v>
      </c>
      <c r="J37" s="310">
        <v>42644</v>
      </c>
    </row>
    <row r="38" spans="2:10" ht="25.5">
      <c r="B38" s="281"/>
      <c r="C38" s="331" t="s">
        <v>361</v>
      </c>
      <c r="D38" s="37"/>
      <c r="E38" s="332">
        <f>SUM(E39:E57)</f>
        <v>1820574765</v>
      </c>
      <c r="F38" s="28"/>
      <c r="G38" s="28"/>
      <c r="H38" s="329"/>
      <c r="I38" s="329"/>
      <c r="J38" s="330"/>
    </row>
    <row r="39" spans="2:10" ht="25.5">
      <c r="B39" s="281"/>
      <c r="C39" s="328" t="s">
        <v>362</v>
      </c>
      <c r="D39" s="37" t="s">
        <v>94</v>
      </c>
      <c r="E39" s="308">
        <v>1304574765</v>
      </c>
      <c r="F39" s="28" t="s">
        <v>55</v>
      </c>
      <c r="G39" s="28" t="s">
        <v>55</v>
      </c>
      <c r="H39" s="329">
        <v>42401</v>
      </c>
      <c r="I39" s="329">
        <v>42430</v>
      </c>
      <c r="J39" s="310">
        <v>42644</v>
      </c>
    </row>
    <row r="40" spans="2:10" ht="25.5">
      <c r="B40" s="281"/>
      <c r="C40" s="328" t="s">
        <v>363</v>
      </c>
      <c r="D40" s="37" t="s">
        <v>94</v>
      </c>
      <c r="E40" s="308">
        <v>196000000</v>
      </c>
      <c r="F40" s="28" t="s">
        <v>55</v>
      </c>
      <c r="G40" s="28" t="s">
        <v>55</v>
      </c>
      <c r="H40" s="329">
        <v>42401</v>
      </c>
      <c r="I40" s="329">
        <v>42430</v>
      </c>
      <c r="J40" s="310">
        <v>42644</v>
      </c>
    </row>
    <row r="41" spans="2:10" ht="25.5">
      <c r="B41" s="281"/>
      <c r="C41" s="328" t="s">
        <v>364</v>
      </c>
      <c r="D41" s="37" t="s">
        <v>94</v>
      </c>
      <c r="E41" s="308">
        <v>120000000</v>
      </c>
      <c r="F41" s="28" t="s">
        <v>55</v>
      </c>
      <c r="G41" s="28" t="s">
        <v>55</v>
      </c>
      <c r="H41" s="329">
        <v>42401</v>
      </c>
      <c r="I41" s="329">
        <v>42430</v>
      </c>
      <c r="J41" s="310">
        <v>42644</v>
      </c>
    </row>
    <row r="42" spans="2:10" ht="38.25" hidden="1">
      <c r="B42" s="281"/>
      <c r="C42" s="333" t="s">
        <v>365</v>
      </c>
      <c r="D42" s="37" t="s">
        <v>94</v>
      </c>
      <c r="E42" s="308">
        <v>0</v>
      </c>
      <c r="F42" s="28"/>
      <c r="G42" s="28"/>
      <c r="H42" s="37"/>
      <c r="I42" s="37"/>
      <c r="J42" s="310">
        <v>42644</v>
      </c>
    </row>
    <row r="43" spans="2:10" ht="25.5">
      <c r="B43" s="281"/>
      <c r="C43" s="328" t="s">
        <v>366</v>
      </c>
      <c r="D43" s="37" t="s">
        <v>94</v>
      </c>
      <c r="E43" s="308">
        <v>100000000</v>
      </c>
      <c r="F43" s="28" t="s">
        <v>55</v>
      </c>
      <c r="G43" s="28" t="s">
        <v>55</v>
      </c>
      <c r="H43" s="329">
        <v>42401</v>
      </c>
      <c r="I43" s="329">
        <v>42430</v>
      </c>
      <c r="J43" s="310">
        <v>42644</v>
      </c>
    </row>
    <row r="44" spans="2:10" ht="38.25" hidden="1">
      <c r="B44" s="281"/>
      <c r="C44" s="333" t="s">
        <v>367</v>
      </c>
      <c r="D44" s="37" t="s">
        <v>94</v>
      </c>
      <c r="E44" s="308">
        <v>0</v>
      </c>
      <c r="F44" s="28"/>
      <c r="G44" s="28"/>
      <c r="H44" s="37"/>
      <c r="I44" s="37"/>
      <c r="J44" s="310">
        <v>42644</v>
      </c>
    </row>
    <row r="45" spans="2:10" ht="38.25" hidden="1">
      <c r="B45" s="281"/>
      <c r="C45" s="333" t="s">
        <v>368</v>
      </c>
      <c r="D45" s="37" t="s">
        <v>94</v>
      </c>
      <c r="E45" s="308">
        <v>0</v>
      </c>
      <c r="F45" s="28"/>
      <c r="G45" s="28"/>
      <c r="H45" s="37"/>
      <c r="I45" s="37"/>
      <c r="J45" s="310">
        <v>42644</v>
      </c>
    </row>
    <row r="46" spans="2:10" ht="38.25" hidden="1">
      <c r="B46" s="281"/>
      <c r="C46" s="333" t="s">
        <v>369</v>
      </c>
      <c r="D46" s="37" t="s">
        <v>94</v>
      </c>
      <c r="E46" s="308">
        <v>0</v>
      </c>
      <c r="F46" s="28"/>
      <c r="G46" s="28"/>
      <c r="H46" s="37"/>
      <c r="I46" s="37"/>
      <c r="J46" s="310">
        <v>42644</v>
      </c>
    </row>
    <row r="47" spans="2:10" ht="38.25" hidden="1">
      <c r="B47" s="281"/>
      <c r="C47" s="333" t="s">
        <v>370</v>
      </c>
      <c r="D47" s="37" t="s">
        <v>94</v>
      </c>
      <c r="E47" s="308">
        <v>0</v>
      </c>
      <c r="F47" s="28"/>
      <c r="G47" s="28"/>
      <c r="H47" s="37"/>
      <c r="I47" s="37"/>
      <c r="J47" s="310">
        <v>42644</v>
      </c>
    </row>
    <row r="48" spans="2:10">
      <c r="B48" s="281"/>
      <c r="C48" s="328" t="s">
        <v>371</v>
      </c>
      <c r="D48" s="37" t="s">
        <v>94</v>
      </c>
      <c r="E48" s="308">
        <v>100000000</v>
      </c>
      <c r="F48" s="28" t="s">
        <v>55</v>
      </c>
      <c r="G48" s="28" t="s">
        <v>55</v>
      </c>
      <c r="H48" s="329">
        <v>42401</v>
      </c>
      <c r="I48" s="329">
        <v>42430</v>
      </c>
      <c r="J48" s="310">
        <v>42644</v>
      </c>
    </row>
    <row r="49" spans="2:10" ht="38.25" hidden="1">
      <c r="B49" s="281"/>
      <c r="C49" s="333" t="s">
        <v>372</v>
      </c>
      <c r="D49" s="37" t="s">
        <v>94</v>
      </c>
      <c r="E49" s="308">
        <v>0</v>
      </c>
      <c r="F49" s="28"/>
      <c r="G49" s="28"/>
      <c r="H49" s="37"/>
      <c r="I49" s="37"/>
      <c r="J49" s="93"/>
    </row>
    <row r="50" spans="2:10" ht="38.25" hidden="1">
      <c r="B50" s="281"/>
      <c r="C50" s="333" t="s">
        <v>373</v>
      </c>
      <c r="D50" s="37" t="s">
        <v>94</v>
      </c>
      <c r="E50" s="308">
        <v>0</v>
      </c>
      <c r="F50" s="28"/>
      <c r="G50" s="28"/>
      <c r="H50" s="37"/>
      <c r="I50" s="37"/>
      <c r="J50" s="93"/>
    </row>
    <row r="51" spans="2:10" ht="25.5" hidden="1">
      <c r="B51" s="281"/>
      <c r="C51" s="333" t="s">
        <v>374</v>
      </c>
      <c r="D51" s="37" t="s">
        <v>94</v>
      </c>
      <c r="E51" s="308">
        <v>0</v>
      </c>
      <c r="F51" s="28"/>
      <c r="G51" s="28"/>
      <c r="H51" s="37"/>
      <c r="I51" s="37"/>
      <c r="J51" s="93"/>
    </row>
    <row r="52" spans="2:10" ht="25.5" hidden="1">
      <c r="B52" s="281"/>
      <c r="C52" s="333" t="s">
        <v>375</v>
      </c>
      <c r="D52" s="37" t="s">
        <v>94</v>
      </c>
      <c r="E52" s="308">
        <v>0</v>
      </c>
      <c r="F52" s="28"/>
      <c r="G52" s="28"/>
      <c r="H52" s="37"/>
      <c r="I52" s="37"/>
      <c r="J52" s="93"/>
    </row>
    <row r="53" spans="2:10" ht="38.25" hidden="1">
      <c r="B53" s="281"/>
      <c r="C53" s="333" t="s">
        <v>376</v>
      </c>
      <c r="D53" s="37" t="s">
        <v>94</v>
      </c>
      <c r="E53" s="308">
        <v>0</v>
      </c>
      <c r="F53" s="28"/>
      <c r="G53" s="28"/>
      <c r="H53" s="37"/>
      <c r="I53" s="37"/>
      <c r="J53" s="93"/>
    </row>
    <row r="54" spans="2:10" ht="38.25" hidden="1">
      <c r="B54" s="281"/>
      <c r="C54" s="333" t="s">
        <v>377</v>
      </c>
      <c r="D54" s="37" t="s">
        <v>94</v>
      </c>
      <c r="E54" s="308">
        <v>0</v>
      </c>
      <c r="F54" s="28"/>
      <c r="G54" s="37"/>
      <c r="H54" s="37"/>
      <c r="I54" s="37"/>
      <c r="J54" s="93"/>
    </row>
    <row r="55" spans="2:10" ht="38.25" hidden="1">
      <c r="B55" s="281"/>
      <c r="C55" s="333" t="s">
        <v>378</v>
      </c>
      <c r="D55" s="37" t="s">
        <v>94</v>
      </c>
      <c r="E55" s="308">
        <v>0</v>
      </c>
      <c r="F55" s="28"/>
      <c r="G55" s="37"/>
      <c r="H55" s="37"/>
      <c r="I55" s="37"/>
      <c r="J55" s="93"/>
    </row>
    <row r="56" spans="2:10" ht="25.5" hidden="1">
      <c r="B56" s="281"/>
      <c r="C56" s="333" t="s">
        <v>379</v>
      </c>
      <c r="D56" s="37" t="s">
        <v>94</v>
      </c>
      <c r="E56" s="308">
        <v>0</v>
      </c>
      <c r="F56" s="37"/>
      <c r="G56" s="37"/>
      <c r="H56" s="37"/>
      <c r="I56" s="37"/>
      <c r="J56" s="93"/>
    </row>
    <row r="57" spans="2:10" ht="26.25" hidden="1" thickBot="1">
      <c r="B57" s="295"/>
      <c r="C57" s="334" t="s">
        <v>380</v>
      </c>
      <c r="D57" s="335" t="s">
        <v>94</v>
      </c>
      <c r="E57" s="308">
        <v>0</v>
      </c>
      <c r="F57" s="335"/>
      <c r="G57" s="335"/>
      <c r="H57" s="335"/>
      <c r="I57" s="335"/>
      <c r="J57" s="336"/>
    </row>
    <row r="58" spans="2:10" ht="15.75">
      <c r="B58" s="31"/>
      <c r="C58" s="323"/>
      <c r="D58" s="31"/>
      <c r="E58" s="324">
        <f>E32+E34+E36+E38</f>
        <v>5445000000.3280001</v>
      </c>
      <c r="F58" s="31"/>
      <c r="G58" s="31"/>
      <c r="H58" s="31"/>
      <c r="I58" s="31"/>
      <c r="J58" s="31"/>
    </row>
    <row r="59" spans="2:10">
      <c r="B59" s="31"/>
      <c r="C59" s="323"/>
      <c r="D59" s="31"/>
      <c r="E59" s="31"/>
      <c r="F59" s="31"/>
      <c r="G59" s="31"/>
      <c r="H59" s="31"/>
      <c r="I59" s="31"/>
      <c r="J59" s="31"/>
    </row>
    <row r="60" spans="2:10">
      <c r="B60" s="31"/>
      <c r="C60" s="323"/>
      <c r="D60" s="31"/>
      <c r="E60" s="31"/>
      <c r="F60" s="31"/>
      <c r="G60" s="31"/>
      <c r="H60" s="31"/>
      <c r="I60" s="31"/>
      <c r="J60" s="31"/>
    </row>
  </sheetData>
  <mergeCells count="10">
    <mergeCell ref="B7:B29"/>
    <mergeCell ref="B32:B57"/>
    <mergeCell ref="B2:J2"/>
    <mergeCell ref="B4:B6"/>
    <mergeCell ref="C4:C6"/>
    <mergeCell ref="D4:D6"/>
    <mergeCell ref="E4:E6"/>
    <mergeCell ref="F4:F5"/>
    <mergeCell ref="G4:G5"/>
    <mergeCell ref="H4:J5"/>
  </mergeCells>
  <pageMargins left="0.7" right="0.7" top="0.75" bottom="0.75" header="0.3" footer="0.3"/>
  <pageSetup paperSize="14" scale="61"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[8]Hoja2!#REF!</xm:f>
          </x14:formula1>
          <xm:sqref>F33:G57 B32</xm:sqref>
        </x14:dataValidation>
        <x14:dataValidation type="list" allowBlank="1" showInputMessage="1" showErrorMessage="1">
          <x14:formula1>
            <xm:f>[9]Hoja2!#REF!</xm:f>
          </x14:formula1>
          <xm:sqref>B7 F29:G29 F12:G12 F7:G10 F25:G25 F27:G27 F14:G23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B2:J42"/>
  <sheetViews>
    <sheetView zoomScaleNormal="100" workbookViewId="0">
      <selection activeCell="D25" sqref="D25"/>
    </sheetView>
  </sheetViews>
  <sheetFormatPr baseColWidth="10" defaultColWidth="11.5703125" defaultRowHeight="15"/>
  <cols>
    <col min="1" max="1" width="1.7109375" style="31" customWidth="1"/>
    <col min="2" max="2" width="46" style="31" customWidth="1"/>
    <col min="3" max="3" width="28.7109375" style="31" customWidth="1"/>
    <col min="4" max="4" width="22.7109375" style="31" customWidth="1"/>
    <col min="5" max="5" width="19" style="31" customWidth="1"/>
    <col min="6" max="6" width="31.5703125" style="31" customWidth="1"/>
    <col min="7" max="8" width="27.28515625" style="31" customWidth="1"/>
    <col min="9" max="9" width="20.7109375" style="31" customWidth="1"/>
    <col min="10" max="10" width="22.42578125" style="31" customWidth="1"/>
    <col min="11" max="11" width="21.28515625" style="31" customWidth="1"/>
    <col min="12" max="12" width="16" style="31" bestFit="1" customWidth="1"/>
    <col min="13" max="13" width="49" style="31" customWidth="1"/>
    <col min="14" max="257" width="11.5703125" style="31"/>
    <col min="258" max="258" width="1.7109375" style="31" customWidth="1"/>
    <col min="259" max="260" width="28.7109375" style="31" customWidth="1"/>
    <col min="261" max="261" width="22.85546875" style="31" bestFit="1" customWidth="1"/>
    <col min="262" max="263" width="40.140625" style="31" customWidth="1"/>
    <col min="264" max="264" width="27.28515625" style="31" customWidth="1"/>
    <col min="265" max="265" width="20.7109375" style="31" customWidth="1"/>
    <col min="266" max="266" width="22.42578125" style="31" customWidth="1"/>
    <col min="267" max="267" width="21.28515625" style="31" customWidth="1"/>
    <col min="268" max="268" width="16" style="31" bestFit="1" customWidth="1"/>
    <col min="269" max="269" width="49" style="31" customWidth="1"/>
    <col min="270" max="513" width="11.5703125" style="31"/>
    <col min="514" max="514" width="1.7109375" style="31" customWidth="1"/>
    <col min="515" max="516" width="28.7109375" style="31" customWidth="1"/>
    <col min="517" max="517" width="22.85546875" style="31" bestFit="1" customWidth="1"/>
    <col min="518" max="519" width="40.140625" style="31" customWidth="1"/>
    <col min="520" max="520" width="27.28515625" style="31" customWidth="1"/>
    <col min="521" max="521" width="20.7109375" style="31" customWidth="1"/>
    <col min="522" max="522" width="22.42578125" style="31" customWidth="1"/>
    <col min="523" max="523" width="21.28515625" style="31" customWidth="1"/>
    <col min="524" max="524" width="16" style="31" bestFit="1" customWidth="1"/>
    <col min="525" max="525" width="49" style="31" customWidth="1"/>
    <col min="526" max="769" width="11.5703125" style="31"/>
    <col min="770" max="770" width="1.7109375" style="31" customWidth="1"/>
    <col min="771" max="772" width="28.7109375" style="31" customWidth="1"/>
    <col min="773" max="773" width="22.85546875" style="31" bestFit="1" customWidth="1"/>
    <col min="774" max="775" width="40.140625" style="31" customWidth="1"/>
    <col min="776" max="776" width="27.28515625" style="31" customWidth="1"/>
    <col min="777" max="777" width="20.7109375" style="31" customWidth="1"/>
    <col min="778" max="778" width="22.42578125" style="31" customWidth="1"/>
    <col min="779" max="779" width="21.28515625" style="31" customWidth="1"/>
    <col min="780" max="780" width="16" style="31" bestFit="1" customWidth="1"/>
    <col min="781" max="781" width="49" style="31" customWidth="1"/>
    <col min="782" max="1025" width="11.5703125" style="31"/>
    <col min="1026" max="1026" width="1.7109375" style="31" customWidth="1"/>
    <col min="1027" max="1028" width="28.7109375" style="31" customWidth="1"/>
    <col min="1029" max="1029" width="22.85546875" style="31" bestFit="1" customWidth="1"/>
    <col min="1030" max="1031" width="40.140625" style="31" customWidth="1"/>
    <col min="1032" max="1032" width="27.28515625" style="31" customWidth="1"/>
    <col min="1033" max="1033" width="20.7109375" style="31" customWidth="1"/>
    <col min="1034" max="1034" width="22.42578125" style="31" customWidth="1"/>
    <col min="1035" max="1035" width="21.28515625" style="31" customWidth="1"/>
    <col min="1036" max="1036" width="16" style="31" bestFit="1" customWidth="1"/>
    <col min="1037" max="1037" width="49" style="31" customWidth="1"/>
    <col min="1038" max="1281" width="11.5703125" style="31"/>
    <col min="1282" max="1282" width="1.7109375" style="31" customWidth="1"/>
    <col min="1283" max="1284" width="28.7109375" style="31" customWidth="1"/>
    <col min="1285" max="1285" width="22.85546875" style="31" bestFit="1" customWidth="1"/>
    <col min="1286" max="1287" width="40.140625" style="31" customWidth="1"/>
    <col min="1288" max="1288" width="27.28515625" style="31" customWidth="1"/>
    <col min="1289" max="1289" width="20.7109375" style="31" customWidth="1"/>
    <col min="1290" max="1290" width="22.42578125" style="31" customWidth="1"/>
    <col min="1291" max="1291" width="21.28515625" style="31" customWidth="1"/>
    <col min="1292" max="1292" width="16" style="31" bestFit="1" customWidth="1"/>
    <col min="1293" max="1293" width="49" style="31" customWidth="1"/>
    <col min="1294" max="1537" width="11.5703125" style="31"/>
    <col min="1538" max="1538" width="1.7109375" style="31" customWidth="1"/>
    <col min="1539" max="1540" width="28.7109375" style="31" customWidth="1"/>
    <col min="1541" max="1541" width="22.85546875" style="31" bestFit="1" customWidth="1"/>
    <col min="1542" max="1543" width="40.140625" style="31" customWidth="1"/>
    <col min="1544" max="1544" width="27.28515625" style="31" customWidth="1"/>
    <col min="1545" max="1545" width="20.7109375" style="31" customWidth="1"/>
    <col min="1546" max="1546" width="22.42578125" style="31" customWidth="1"/>
    <col min="1547" max="1547" width="21.28515625" style="31" customWidth="1"/>
    <col min="1548" max="1548" width="16" style="31" bestFit="1" customWidth="1"/>
    <col min="1549" max="1549" width="49" style="31" customWidth="1"/>
    <col min="1550" max="1793" width="11.5703125" style="31"/>
    <col min="1794" max="1794" width="1.7109375" style="31" customWidth="1"/>
    <col min="1795" max="1796" width="28.7109375" style="31" customWidth="1"/>
    <col min="1797" max="1797" width="22.85546875" style="31" bestFit="1" customWidth="1"/>
    <col min="1798" max="1799" width="40.140625" style="31" customWidth="1"/>
    <col min="1800" max="1800" width="27.28515625" style="31" customWidth="1"/>
    <col min="1801" max="1801" width="20.7109375" style="31" customWidth="1"/>
    <col min="1802" max="1802" width="22.42578125" style="31" customWidth="1"/>
    <col min="1803" max="1803" width="21.28515625" style="31" customWidth="1"/>
    <col min="1804" max="1804" width="16" style="31" bestFit="1" customWidth="1"/>
    <col min="1805" max="1805" width="49" style="31" customWidth="1"/>
    <col min="1806" max="2049" width="11.5703125" style="31"/>
    <col min="2050" max="2050" width="1.7109375" style="31" customWidth="1"/>
    <col min="2051" max="2052" width="28.7109375" style="31" customWidth="1"/>
    <col min="2053" max="2053" width="22.85546875" style="31" bestFit="1" customWidth="1"/>
    <col min="2054" max="2055" width="40.140625" style="31" customWidth="1"/>
    <col min="2056" max="2056" width="27.28515625" style="31" customWidth="1"/>
    <col min="2057" max="2057" width="20.7109375" style="31" customWidth="1"/>
    <col min="2058" max="2058" width="22.42578125" style="31" customWidth="1"/>
    <col min="2059" max="2059" width="21.28515625" style="31" customWidth="1"/>
    <col min="2060" max="2060" width="16" style="31" bestFit="1" customWidth="1"/>
    <col min="2061" max="2061" width="49" style="31" customWidth="1"/>
    <col min="2062" max="2305" width="11.5703125" style="31"/>
    <col min="2306" max="2306" width="1.7109375" style="31" customWidth="1"/>
    <col min="2307" max="2308" width="28.7109375" style="31" customWidth="1"/>
    <col min="2309" max="2309" width="22.85546875" style="31" bestFit="1" customWidth="1"/>
    <col min="2310" max="2311" width="40.140625" style="31" customWidth="1"/>
    <col min="2312" max="2312" width="27.28515625" style="31" customWidth="1"/>
    <col min="2313" max="2313" width="20.7109375" style="31" customWidth="1"/>
    <col min="2314" max="2314" width="22.42578125" style="31" customWidth="1"/>
    <col min="2315" max="2315" width="21.28515625" style="31" customWidth="1"/>
    <col min="2316" max="2316" width="16" style="31" bestFit="1" customWidth="1"/>
    <col min="2317" max="2317" width="49" style="31" customWidth="1"/>
    <col min="2318" max="2561" width="11.5703125" style="31"/>
    <col min="2562" max="2562" width="1.7109375" style="31" customWidth="1"/>
    <col min="2563" max="2564" width="28.7109375" style="31" customWidth="1"/>
    <col min="2565" max="2565" width="22.85546875" style="31" bestFit="1" customWidth="1"/>
    <col min="2566" max="2567" width="40.140625" style="31" customWidth="1"/>
    <col min="2568" max="2568" width="27.28515625" style="31" customWidth="1"/>
    <col min="2569" max="2569" width="20.7109375" style="31" customWidth="1"/>
    <col min="2570" max="2570" width="22.42578125" style="31" customWidth="1"/>
    <col min="2571" max="2571" width="21.28515625" style="31" customWidth="1"/>
    <col min="2572" max="2572" width="16" style="31" bestFit="1" customWidth="1"/>
    <col min="2573" max="2573" width="49" style="31" customWidth="1"/>
    <col min="2574" max="2817" width="11.5703125" style="31"/>
    <col min="2818" max="2818" width="1.7109375" style="31" customWidth="1"/>
    <col min="2819" max="2820" width="28.7109375" style="31" customWidth="1"/>
    <col min="2821" max="2821" width="22.85546875" style="31" bestFit="1" customWidth="1"/>
    <col min="2822" max="2823" width="40.140625" style="31" customWidth="1"/>
    <col min="2824" max="2824" width="27.28515625" style="31" customWidth="1"/>
    <col min="2825" max="2825" width="20.7109375" style="31" customWidth="1"/>
    <col min="2826" max="2826" width="22.42578125" style="31" customWidth="1"/>
    <col min="2827" max="2827" width="21.28515625" style="31" customWidth="1"/>
    <col min="2828" max="2828" width="16" style="31" bestFit="1" customWidth="1"/>
    <col min="2829" max="2829" width="49" style="31" customWidth="1"/>
    <col min="2830" max="3073" width="11.5703125" style="31"/>
    <col min="3074" max="3074" width="1.7109375" style="31" customWidth="1"/>
    <col min="3075" max="3076" width="28.7109375" style="31" customWidth="1"/>
    <col min="3077" max="3077" width="22.85546875" style="31" bestFit="1" customWidth="1"/>
    <col min="3078" max="3079" width="40.140625" style="31" customWidth="1"/>
    <col min="3080" max="3080" width="27.28515625" style="31" customWidth="1"/>
    <col min="3081" max="3081" width="20.7109375" style="31" customWidth="1"/>
    <col min="3082" max="3082" width="22.42578125" style="31" customWidth="1"/>
    <col min="3083" max="3083" width="21.28515625" style="31" customWidth="1"/>
    <col min="3084" max="3084" width="16" style="31" bestFit="1" customWidth="1"/>
    <col min="3085" max="3085" width="49" style="31" customWidth="1"/>
    <col min="3086" max="3329" width="11.5703125" style="31"/>
    <col min="3330" max="3330" width="1.7109375" style="31" customWidth="1"/>
    <col min="3331" max="3332" width="28.7109375" style="31" customWidth="1"/>
    <col min="3333" max="3333" width="22.85546875" style="31" bestFit="1" customWidth="1"/>
    <col min="3334" max="3335" width="40.140625" style="31" customWidth="1"/>
    <col min="3336" max="3336" width="27.28515625" style="31" customWidth="1"/>
    <col min="3337" max="3337" width="20.7109375" style="31" customWidth="1"/>
    <col min="3338" max="3338" width="22.42578125" style="31" customWidth="1"/>
    <col min="3339" max="3339" width="21.28515625" style="31" customWidth="1"/>
    <col min="3340" max="3340" width="16" style="31" bestFit="1" customWidth="1"/>
    <col min="3341" max="3341" width="49" style="31" customWidth="1"/>
    <col min="3342" max="3585" width="11.5703125" style="31"/>
    <col min="3586" max="3586" width="1.7109375" style="31" customWidth="1"/>
    <col min="3587" max="3588" width="28.7109375" style="31" customWidth="1"/>
    <col min="3589" max="3589" width="22.85546875" style="31" bestFit="1" customWidth="1"/>
    <col min="3590" max="3591" width="40.140625" style="31" customWidth="1"/>
    <col min="3592" max="3592" width="27.28515625" style="31" customWidth="1"/>
    <col min="3593" max="3593" width="20.7109375" style="31" customWidth="1"/>
    <col min="3594" max="3594" width="22.42578125" style="31" customWidth="1"/>
    <col min="3595" max="3595" width="21.28515625" style="31" customWidth="1"/>
    <col min="3596" max="3596" width="16" style="31" bestFit="1" customWidth="1"/>
    <col min="3597" max="3597" width="49" style="31" customWidth="1"/>
    <col min="3598" max="3841" width="11.5703125" style="31"/>
    <col min="3842" max="3842" width="1.7109375" style="31" customWidth="1"/>
    <col min="3843" max="3844" width="28.7109375" style="31" customWidth="1"/>
    <col min="3845" max="3845" width="22.85546875" style="31" bestFit="1" customWidth="1"/>
    <col min="3846" max="3847" width="40.140625" style="31" customWidth="1"/>
    <col min="3848" max="3848" width="27.28515625" style="31" customWidth="1"/>
    <col min="3849" max="3849" width="20.7109375" style="31" customWidth="1"/>
    <col min="3850" max="3850" width="22.42578125" style="31" customWidth="1"/>
    <col min="3851" max="3851" width="21.28515625" style="31" customWidth="1"/>
    <col min="3852" max="3852" width="16" style="31" bestFit="1" customWidth="1"/>
    <col min="3853" max="3853" width="49" style="31" customWidth="1"/>
    <col min="3854" max="4097" width="11.5703125" style="31"/>
    <col min="4098" max="4098" width="1.7109375" style="31" customWidth="1"/>
    <col min="4099" max="4100" width="28.7109375" style="31" customWidth="1"/>
    <col min="4101" max="4101" width="22.85546875" style="31" bestFit="1" customWidth="1"/>
    <col min="4102" max="4103" width="40.140625" style="31" customWidth="1"/>
    <col min="4104" max="4104" width="27.28515625" style="31" customWidth="1"/>
    <col min="4105" max="4105" width="20.7109375" style="31" customWidth="1"/>
    <col min="4106" max="4106" width="22.42578125" style="31" customWidth="1"/>
    <col min="4107" max="4107" width="21.28515625" style="31" customWidth="1"/>
    <col min="4108" max="4108" width="16" style="31" bestFit="1" customWidth="1"/>
    <col min="4109" max="4109" width="49" style="31" customWidth="1"/>
    <col min="4110" max="4353" width="11.5703125" style="31"/>
    <col min="4354" max="4354" width="1.7109375" style="31" customWidth="1"/>
    <col min="4355" max="4356" width="28.7109375" style="31" customWidth="1"/>
    <col min="4357" max="4357" width="22.85546875" style="31" bestFit="1" customWidth="1"/>
    <col min="4358" max="4359" width="40.140625" style="31" customWidth="1"/>
    <col min="4360" max="4360" width="27.28515625" style="31" customWidth="1"/>
    <col min="4361" max="4361" width="20.7109375" style="31" customWidth="1"/>
    <col min="4362" max="4362" width="22.42578125" style="31" customWidth="1"/>
    <col min="4363" max="4363" width="21.28515625" style="31" customWidth="1"/>
    <col min="4364" max="4364" width="16" style="31" bestFit="1" customWidth="1"/>
    <col min="4365" max="4365" width="49" style="31" customWidth="1"/>
    <col min="4366" max="4609" width="11.5703125" style="31"/>
    <col min="4610" max="4610" width="1.7109375" style="31" customWidth="1"/>
    <col min="4611" max="4612" width="28.7109375" style="31" customWidth="1"/>
    <col min="4613" max="4613" width="22.85546875" style="31" bestFit="1" customWidth="1"/>
    <col min="4614" max="4615" width="40.140625" style="31" customWidth="1"/>
    <col min="4616" max="4616" width="27.28515625" style="31" customWidth="1"/>
    <col min="4617" max="4617" width="20.7109375" style="31" customWidth="1"/>
    <col min="4618" max="4618" width="22.42578125" style="31" customWidth="1"/>
    <col min="4619" max="4619" width="21.28515625" style="31" customWidth="1"/>
    <col min="4620" max="4620" width="16" style="31" bestFit="1" customWidth="1"/>
    <col min="4621" max="4621" width="49" style="31" customWidth="1"/>
    <col min="4622" max="4865" width="11.5703125" style="31"/>
    <col min="4866" max="4866" width="1.7109375" style="31" customWidth="1"/>
    <col min="4867" max="4868" width="28.7109375" style="31" customWidth="1"/>
    <col min="4869" max="4869" width="22.85546875" style="31" bestFit="1" customWidth="1"/>
    <col min="4870" max="4871" width="40.140625" style="31" customWidth="1"/>
    <col min="4872" max="4872" width="27.28515625" style="31" customWidth="1"/>
    <col min="4873" max="4873" width="20.7109375" style="31" customWidth="1"/>
    <col min="4874" max="4874" width="22.42578125" style="31" customWidth="1"/>
    <col min="4875" max="4875" width="21.28515625" style="31" customWidth="1"/>
    <col min="4876" max="4876" width="16" style="31" bestFit="1" customWidth="1"/>
    <col min="4877" max="4877" width="49" style="31" customWidth="1"/>
    <col min="4878" max="5121" width="11.5703125" style="31"/>
    <col min="5122" max="5122" width="1.7109375" style="31" customWidth="1"/>
    <col min="5123" max="5124" width="28.7109375" style="31" customWidth="1"/>
    <col min="5125" max="5125" width="22.85546875" style="31" bestFit="1" customWidth="1"/>
    <col min="5126" max="5127" width="40.140625" style="31" customWidth="1"/>
    <col min="5128" max="5128" width="27.28515625" style="31" customWidth="1"/>
    <col min="5129" max="5129" width="20.7109375" style="31" customWidth="1"/>
    <col min="5130" max="5130" width="22.42578125" style="31" customWidth="1"/>
    <col min="5131" max="5131" width="21.28515625" style="31" customWidth="1"/>
    <col min="5132" max="5132" width="16" style="31" bestFit="1" customWidth="1"/>
    <col min="5133" max="5133" width="49" style="31" customWidth="1"/>
    <col min="5134" max="5377" width="11.5703125" style="31"/>
    <col min="5378" max="5378" width="1.7109375" style="31" customWidth="1"/>
    <col min="5379" max="5380" width="28.7109375" style="31" customWidth="1"/>
    <col min="5381" max="5381" width="22.85546875" style="31" bestFit="1" customWidth="1"/>
    <col min="5382" max="5383" width="40.140625" style="31" customWidth="1"/>
    <col min="5384" max="5384" width="27.28515625" style="31" customWidth="1"/>
    <col min="5385" max="5385" width="20.7109375" style="31" customWidth="1"/>
    <col min="5386" max="5386" width="22.42578125" style="31" customWidth="1"/>
    <col min="5387" max="5387" width="21.28515625" style="31" customWidth="1"/>
    <col min="5388" max="5388" width="16" style="31" bestFit="1" customWidth="1"/>
    <col min="5389" max="5389" width="49" style="31" customWidth="1"/>
    <col min="5390" max="5633" width="11.5703125" style="31"/>
    <col min="5634" max="5634" width="1.7109375" style="31" customWidth="1"/>
    <col min="5635" max="5636" width="28.7109375" style="31" customWidth="1"/>
    <col min="5637" max="5637" width="22.85546875" style="31" bestFit="1" customWidth="1"/>
    <col min="5638" max="5639" width="40.140625" style="31" customWidth="1"/>
    <col min="5640" max="5640" width="27.28515625" style="31" customWidth="1"/>
    <col min="5641" max="5641" width="20.7109375" style="31" customWidth="1"/>
    <col min="5642" max="5642" width="22.42578125" style="31" customWidth="1"/>
    <col min="5643" max="5643" width="21.28515625" style="31" customWidth="1"/>
    <col min="5644" max="5644" width="16" style="31" bestFit="1" customWidth="1"/>
    <col min="5645" max="5645" width="49" style="31" customWidth="1"/>
    <col min="5646" max="5889" width="11.5703125" style="31"/>
    <col min="5890" max="5890" width="1.7109375" style="31" customWidth="1"/>
    <col min="5891" max="5892" width="28.7109375" style="31" customWidth="1"/>
    <col min="5893" max="5893" width="22.85546875" style="31" bestFit="1" customWidth="1"/>
    <col min="5894" max="5895" width="40.140625" style="31" customWidth="1"/>
    <col min="5896" max="5896" width="27.28515625" style="31" customWidth="1"/>
    <col min="5897" max="5897" width="20.7109375" style="31" customWidth="1"/>
    <col min="5898" max="5898" width="22.42578125" style="31" customWidth="1"/>
    <col min="5899" max="5899" width="21.28515625" style="31" customWidth="1"/>
    <col min="5900" max="5900" width="16" style="31" bestFit="1" customWidth="1"/>
    <col min="5901" max="5901" width="49" style="31" customWidth="1"/>
    <col min="5902" max="6145" width="11.5703125" style="31"/>
    <col min="6146" max="6146" width="1.7109375" style="31" customWidth="1"/>
    <col min="6147" max="6148" width="28.7109375" style="31" customWidth="1"/>
    <col min="6149" max="6149" width="22.85546875" style="31" bestFit="1" customWidth="1"/>
    <col min="6150" max="6151" width="40.140625" style="31" customWidth="1"/>
    <col min="6152" max="6152" width="27.28515625" style="31" customWidth="1"/>
    <col min="6153" max="6153" width="20.7109375" style="31" customWidth="1"/>
    <col min="6154" max="6154" width="22.42578125" style="31" customWidth="1"/>
    <col min="6155" max="6155" width="21.28515625" style="31" customWidth="1"/>
    <col min="6156" max="6156" width="16" style="31" bestFit="1" customWidth="1"/>
    <col min="6157" max="6157" width="49" style="31" customWidth="1"/>
    <col min="6158" max="6401" width="11.5703125" style="31"/>
    <col min="6402" max="6402" width="1.7109375" style="31" customWidth="1"/>
    <col min="6403" max="6404" width="28.7109375" style="31" customWidth="1"/>
    <col min="6405" max="6405" width="22.85546875" style="31" bestFit="1" customWidth="1"/>
    <col min="6406" max="6407" width="40.140625" style="31" customWidth="1"/>
    <col min="6408" max="6408" width="27.28515625" style="31" customWidth="1"/>
    <col min="6409" max="6409" width="20.7109375" style="31" customWidth="1"/>
    <col min="6410" max="6410" width="22.42578125" style="31" customWidth="1"/>
    <col min="6411" max="6411" width="21.28515625" style="31" customWidth="1"/>
    <col min="6412" max="6412" width="16" style="31" bestFit="1" customWidth="1"/>
    <col min="6413" max="6413" width="49" style="31" customWidth="1"/>
    <col min="6414" max="6657" width="11.5703125" style="31"/>
    <col min="6658" max="6658" width="1.7109375" style="31" customWidth="1"/>
    <col min="6659" max="6660" width="28.7109375" style="31" customWidth="1"/>
    <col min="6661" max="6661" width="22.85546875" style="31" bestFit="1" customWidth="1"/>
    <col min="6662" max="6663" width="40.140625" style="31" customWidth="1"/>
    <col min="6664" max="6664" width="27.28515625" style="31" customWidth="1"/>
    <col min="6665" max="6665" width="20.7109375" style="31" customWidth="1"/>
    <col min="6666" max="6666" width="22.42578125" style="31" customWidth="1"/>
    <col min="6667" max="6667" width="21.28515625" style="31" customWidth="1"/>
    <col min="6668" max="6668" width="16" style="31" bestFit="1" customWidth="1"/>
    <col min="6669" max="6669" width="49" style="31" customWidth="1"/>
    <col min="6670" max="6913" width="11.5703125" style="31"/>
    <col min="6914" max="6914" width="1.7109375" style="31" customWidth="1"/>
    <col min="6915" max="6916" width="28.7109375" style="31" customWidth="1"/>
    <col min="6917" max="6917" width="22.85546875" style="31" bestFit="1" customWidth="1"/>
    <col min="6918" max="6919" width="40.140625" style="31" customWidth="1"/>
    <col min="6920" max="6920" width="27.28515625" style="31" customWidth="1"/>
    <col min="6921" max="6921" width="20.7109375" style="31" customWidth="1"/>
    <col min="6922" max="6922" width="22.42578125" style="31" customWidth="1"/>
    <col min="6923" max="6923" width="21.28515625" style="31" customWidth="1"/>
    <col min="6924" max="6924" width="16" style="31" bestFit="1" customWidth="1"/>
    <col min="6925" max="6925" width="49" style="31" customWidth="1"/>
    <col min="6926" max="7169" width="11.5703125" style="31"/>
    <col min="7170" max="7170" width="1.7109375" style="31" customWidth="1"/>
    <col min="7171" max="7172" width="28.7109375" style="31" customWidth="1"/>
    <col min="7173" max="7173" width="22.85546875" style="31" bestFit="1" customWidth="1"/>
    <col min="7174" max="7175" width="40.140625" style="31" customWidth="1"/>
    <col min="7176" max="7176" width="27.28515625" style="31" customWidth="1"/>
    <col min="7177" max="7177" width="20.7109375" style="31" customWidth="1"/>
    <col min="7178" max="7178" width="22.42578125" style="31" customWidth="1"/>
    <col min="7179" max="7179" width="21.28515625" style="31" customWidth="1"/>
    <col min="7180" max="7180" width="16" style="31" bestFit="1" customWidth="1"/>
    <col min="7181" max="7181" width="49" style="31" customWidth="1"/>
    <col min="7182" max="7425" width="11.5703125" style="31"/>
    <col min="7426" max="7426" width="1.7109375" style="31" customWidth="1"/>
    <col min="7427" max="7428" width="28.7109375" style="31" customWidth="1"/>
    <col min="7429" max="7429" width="22.85546875" style="31" bestFit="1" customWidth="1"/>
    <col min="7430" max="7431" width="40.140625" style="31" customWidth="1"/>
    <col min="7432" max="7432" width="27.28515625" style="31" customWidth="1"/>
    <col min="7433" max="7433" width="20.7109375" style="31" customWidth="1"/>
    <col min="7434" max="7434" width="22.42578125" style="31" customWidth="1"/>
    <col min="7435" max="7435" width="21.28515625" style="31" customWidth="1"/>
    <col min="7436" max="7436" width="16" style="31" bestFit="1" customWidth="1"/>
    <col min="7437" max="7437" width="49" style="31" customWidth="1"/>
    <col min="7438" max="7681" width="11.5703125" style="31"/>
    <col min="7682" max="7682" width="1.7109375" style="31" customWidth="1"/>
    <col min="7683" max="7684" width="28.7109375" style="31" customWidth="1"/>
    <col min="7685" max="7685" width="22.85546875" style="31" bestFit="1" customWidth="1"/>
    <col min="7686" max="7687" width="40.140625" style="31" customWidth="1"/>
    <col min="7688" max="7688" width="27.28515625" style="31" customWidth="1"/>
    <col min="7689" max="7689" width="20.7109375" style="31" customWidth="1"/>
    <col min="7690" max="7690" width="22.42578125" style="31" customWidth="1"/>
    <col min="7691" max="7691" width="21.28515625" style="31" customWidth="1"/>
    <col min="7692" max="7692" width="16" style="31" bestFit="1" customWidth="1"/>
    <col min="7693" max="7693" width="49" style="31" customWidth="1"/>
    <col min="7694" max="7937" width="11.5703125" style="31"/>
    <col min="7938" max="7938" width="1.7109375" style="31" customWidth="1"/>
    <col min="7939" max="7940" width="28.7109375" style="31" customWidth="1"/>
    <col min="7941" max="7941" width="22.85546875" style="31" bestFit="1" customWidth="1"/>
    <col min="7942" max="7943" width="40.140625" style="31" customWidth="1"/>
    <col min="7944" max="7944" width="27.28515625" style="31" customWidth="1"/>
    <col min="7945" max="7945" width="20.7109375" style="31" customWidth="1"/>
    <col min="7946" max="7946" width="22.42578125" style="31" customWidth="1"/>
    <col min="7947" max="7947" width="21.28515625" style="31" customWidth="1"/>
    <col min="7948" max="7948" width="16" style="31" bestFit="1" customWidth="1"/>
    <col min="7949" max="7949" width="49" style="31" customWidth="1"/>
    <col min="7950" max="8193" width="11.5703125" style="31"/>
    <col min="8194" max="8194" width="1.7109375" style="31" customWidth="1"/>
    <col min="8195" max="8196" width="28.7109375" style="31" customWidth="1"/>
    <col min="8197" max="8197" width="22.85546875" style="31" bestFit="1" customWidth="1"/>
    <col min="8198" max="8199" width="40.140625" style="31" customWidth="1"/>
    <col min="8200" max="8200" width="27.28515625" style="31" customWidth="1"/>
    <col min="8201" max="8201" width="20.7109375" style="31" customWidth="1"/>
    <col min="8202" max="8202" width="22.42578125" style="31" customWidth="1"/>
    <col min="8203" max="8203" width="21.28515625" style="31" customWidth="1"/>
    <col min="8204" max="8204" width="16" style="31" bestFit="1" customWidth="1"/>
    <col min="8205" max="8205" width="49" style="31" customWidth="1"/>
    <col min="8206" max="8449" width="11.5703125" style="31"/>
    <col min="8450" max="8450" width="1.7109375" style="31" customWidth="1"/>
    <col min="8451" max="8452" width="28.7109375" style="31" customWidth="1"/>
    <col min="8453" max="8453" width="22.85546875" style="31" bestFit="1" customWidth="1"/>
    <col min="8454" max="8455" width="40.140625" style="31" customWidth="1"/>
    <col min="8456" max="8456" width="27.28515625" style="31" customWidth="1"/>
    <col min="8457" max="8457" width="20.7109375" style="31" customWidth="1"/>
    <col min="8458" max="8458" width="22.42578125" style="31" customWidth="1"/>
    <col min="8459" max="8459" width="21.28515625" style="31" customWidth="1"/>
    <col min="8460" max="8460" width="16" style="31" bestFit="1" customWidth="1"/>
    <col min="8461" max="8461" width="49" style="31" customWidth="1"/>
    <col min="8462" max="8705" width="11.5703125" style="31"/>
    <col min="8706" max="8706" width="1.7109375" style="31" customWidth="1"/>
    <col min="8707" max="8708" width="28.7109375" style="31" customWidth="1"/>
    <col min="8709" max="8709" width="22.85546875" style="31" bestFit="1" customWidth="1"/>
    <col min="8710" max="8711" width="40.140625" style="31" customWidth="1"/>
    <col min="8712" max="8712" width="27.28515625" style="31" customWidth="1"/>
    <col min="8713" max="8713" width="20.7109375" style="31" customWidth="1"/>
    <col min="8714" max="8714" width="22.42578125" style="31" customWidth="1"/>
    <col min="8715" max="8715" width="21.28515625" style="31" customWidth="1"/>
    <col min="8716" max="8716" width="16" style="31" bestFit="1" customWidth="1"/>
    <col min="8717" max="8717" width="49" style="31" customWidth="1"/>
    <col min="8718" max="8961" width="11.5703125" style="31"/>
    <col min="8962" max="8962" width="1.7109375" style="31" customWidth="1"/>
    <col min="8963" max="8964" width="28.7109375" style="31" customWidth="1"/>
    <col min="8965" max="8965" width="22.85546875" style="31" bestFit="1" customWidth="1"/>
    <col min="8966" max="8967" width="40.140625" style="31" customWidth="1"/>
    <col min="8968" max="8968" width="27.28515625" style="31" customWidth="1"/>
    <col min="8969" max="8969" width="20.7109375" style="31" customWidth="1"/>
    <col min="8970" max="8970" width="22.42578125" style="31" customWidth="1"/>
    <col min="8971" max="8971" width="21.28515625" style="31" customWidth="1"/>
    <col min="8972" max="8972" width="16" style="31" bestFit="1" customWidth="1"/>
    <col min="8973" max="8973" width="49" style="31" customWidth="1"/>
    <col min="8974" max="9217" width="11.5703125" style="31"/>
    <col min="9218" max="9218" width="1.7109375" style="31" customWidth="1"/>
    <col min="9219" max="9220" width="28.7109375" style="31" customWidth="1"/>
    <col min="9221" max="9221" width="22.85546875" style="31" bestFit="1" customWidth="1"/>
    <col min="9222" max="9223" width="40.140625" style="31" customWidth="1"/>
    <col min="9224" max="9224" width="27.28515625" style="31" customWidth="1"/>
    <col min="9225" max="9225" width="20.7109375" style="31" customWidth="1"/>
    <col min="9226" max="9226" width="22.42578125" style="31" customWidth="1"/>
    <col min="9227" max="9227" width="21.28515625" style="31" customWidth="1"/>
    <col min="9228" max="9228" width="16" style="31" bestFit="1" customWidth="1"/>
    <col min="9229" max="9229" width="49" style="31" customWidth="1"/>
    <col min="9230" max="9473" width="11.5703125" style="31"/>
    <col min="9474" max="9474" width="1.7109375" style="31" customWidth="1"/>
    <col min="9475" max="9476" width="28.7109375" style="31" customWidth="1"/>
    <col min="9477" max="9477" width="22.85546875" style="31" bestFit="1" customWidth="1"/>
    <col min="9478" max="9479" width="40.140625" style="31" customWidth="1"/>
    <col min="9480" max="9480" width="27.28515625" style="31" customWidth="1"/>
    <col min="9481" max="9481" width="20.7109375" style="31" customWidth="1"/>
    <col min="9482" max="9482" width="22.42578125" style="31" customWidth="1"/>
    <col min="9483" max="9483" width="21.28515625" style="31" customWidth="1"/>
    <col min="9484" max="9484" width="16" style="31" bestFit="1" customWidth="1"/>
    <col min="9485" max="9485" width="49" style="31" customWidth="1"/>
    <col min="9486" max="9729" width="11.5703125" style="31"/>
    <col min="9730" max="9730" width="1.7109375" style="31" customWidth="1"/>
    <col min="9731" max="9732" width="28.7109375" style="31" customWidth="1"/>
    <col min="9733" max="9733" width="22.85546875" style="31" bestFit="1" customWidth="1"/>
    <col min="9734" max="9735" width="40.140625" style="31" customWidth="1"/>
    <col min="9736" max="9736" width="27.28515625" style="31" customWidth="1"/>
    <col min="9737" max="9737" width="20.7109375" style="31" customWidth="1"/>
    <col min="9738" max="9738" width="22.42578125" style="31" customWidth="1"/>
    <col min="9739" max="9739" width="21.28515625" style="31" customWidth="1"/>
    <col min="9740" max="9740" width="16" style="31" bestFit="1" customWidth="1"/>
    <col min="9741" max="9741" width="49" style="31" customWidth="1"/>
    <col min="9742" max="9985" width="11.5703125" style="31"/>
    <col min="9986" max="9986" width="1.7109375" style="31" customWidth="1"/>
    <col min="9987" max="9988" width="28.7109375" style="31" customWidth="1"/>
    <col min="9989" max="9989" width="22.85546875" style="31" bestFit="1" customWidth="1"/>
    <col min="9990" max="9991" width="40.140625" style="31" customWidth="1"/>
    <col min="9992" max="9992" width="27.28515625" style="31" customWidth="1"/>
    <col min="9993" max="9993" width="20.7109375" style="31" customWidth="1"/>
    <col min="9994" max="9994" width="22.42578125" style="31" customWidth="1"/>
    <col min="9995" max="9995" width="21.28515625" style="31" customWidth="1"/>
    <col min="9996" max="9996" width="16" style="31" bestFit="1" customWidth="1"/>
    <col min="9997" max="9997" width="49" style="31" customWidth="1"/>
    <col min="9998" max="10241" width="11.5703125" style="31"/>
    <col min="10242" max="10242" width="1.7109375" style="31" customWidth="1"/>
    <col min="10243" max="10244" width="28.7109375" style="31" customWidth="1"/>
    <col min="10245" max="10245" width="22.85546875" style="31" bestFit="1" customWidth="1"/>
    <col min="10246" max="10247" width="40.140625" style="31" customWidth="1"/>
    <col min="10248" max="10248" width="27.28515625" style="31" customWidth="1"/>
    <col min="10249" max="10249" width="20.7109375" style="31" customWidth="1"/>
    <col min="10250" max="10250" width="22.42578125" style="31" customWidth="1"/>
    <col min="10251" max="10251" width="21.28515625" style="31" customWidth="1"/>
    <col min="10252" max="10252" width="16" style="31" bestFit="1" customWidth="1"/>
    <col min="10253" max="10253" width="49" style="31" customWidth="1"/>
    <col min="10254" max="10497" width="11.5703125" style="31"/>
    <col min="10498" max="10498" width="1.7109375" style="31" customWidth="1"/>
    <col min="10499" max="10500" width="28.7109375" style="31" customWidth="1"/>
    <col min="10501" max="10501" width="22.85546875" style="31" bestFit="1" customWidth="1"/>
    <col min="10502" max="10503" width="40.140625" style="31" customWidth="1"/>
    <col min="10504" max="10504" width="27.28515625" style="31" customWidth="1"/>
    <col min="10505" max="10505" width="20.7109375" style="31" customWidth="1"/>
    <col min="10506" max="10506" width="22.42578125" style="31" customWidth="1"/>
    <col min="10507" max="10507" width="21.28515625" style="31" customWidth="1"/>
    <col min="10508" max="10508" width="16" style="31" bestFit="1" customWidth="1"/>
    <col min="10509" max="10509" width="49" style="31" customWidth="1"/>
    <col min="10510" max="10753" width="11.5703125" style="31"/>
    <col min="10754" max="10754" width="1.7109375" style="31" customWidth="1"/>
    <col min="10755" max="10756" width="28.7109375" style="31" customWidth="1"/>
    <col min="10757" max="10757" width="22.85546875" style="31" bestFit="1" customWidth="1"/>
    <col min="10758" max="10759" width="40.140625" style="31" customWidth="1"/>
    <col min="10760" max="10760" width="27.28515625" style="31" customWidth="1"/>
    <col min="10761" max="10761" width="20.7109375" style="31" customWidth="1"/>
    <col min="10762" max="10762" width="22.42578125" style="31" customWidth="1"/>
    <col min="10763" max="10763" width="21.28515625" style="31" customWidth="1"/>
    <col min="10764" max="10764" width="16" style="31" bestFit="1" customWidth="1"/>
    <col min="10765" max="10765" width="49" style="31" customWidth="1"/>
    <col min="10766" max="11009" width="11.5703125" style="31"/>
    <col min="11010" max="11010" width="1.7109375" style="31" customWidth="1"/>
    <col min="11011" max="11012" width="28.7109375" style="31" customWidth="1"/>
    <col min="11013" max="11013" width="22.85546875" style="31" bestFit="1" customWidth="1"/>
    <col min="11014" max="11015" width="40.140625" style="31" customWidth="1"/>
    <col min="11016" max="11016" width="27.28515625" style="31" customWidth="1"/>
    <col min="11017" max="11017" width="20.7109375" style="31" customWidth="1"/>
    <col min="11018" max="11018" width="22.42578125" style="31" customWidth="1"/>
    <col min="11019" max="11019" width="21.28515625" style="31" customWidth="1"/>
    <col min="11020" max="11020" width="16" style="31" bestFit="1" customWidth="1"/>
    <col min="11021" max="11021" width="49" style="31" customWidth="1"/>
    <col min="11022" max="11265" width="11.5703125" style="31"/>
    <col min="11266" max="11266" width="1.7109375" style="31" customWidth="1"/>
    <col min="11267" max="11268" width="28.7109375" style="31" customWidth="1"/>
    <col min="11269" max="11269" width="22.85546875" style="31" bestFit="1" customWidth="1"/>
    <col min="11270" max="11271" width="40.140625" style="31" customWidth="1"/>
    <col min="11272" max="11272" width="27.28515625" style="31" customWidth="1"/>
    <col min="11273" max="11273" width="20.7109375" style="31" customWidth="1"/>
    <col min="11274" max="11274" width="22.42578125" style="31" customWidth="1"/>
    <col min="11275" max="11275" width="21.28515625" style="31" customWidth="1"/>
    <col min="11276" max="11276" width="16" style="31" bestFit="1" customWidth="1"/>
    <col min="11277" max="11277" width="49" style="31" customWidth="1"/>
    <col min="11278" max="11521" width="11.5703125" style="31"/>
    <col min="11522" max="11522" width="1.7109375" style="31" customWidth="1"/>
    <col min="11523" max="11524" width="28.7109375" style="31" customWidth="1"/>
    <col min="11525" max="11525" width="22.85546875" style="31" bestFit="1" customWidth="1"/>
    <col min="11526" max="11527" width="40.140625" style="31" customWidth="1"/>
    <col min="11528" max="11528" width="27.28515625" style="31" customWidth="1"/>
    <col min="11529" max="11529" width="20.7109375" style="31" customWidth="1"/>
    <col min="11530" max="11530" width="22.42578125" style="31" customWidth="1"/>
    <col min="11531" max="11531" width="21.28515625" style="31" customWidth="1"/>
    <col min="11532" max="11532" width="16" style="31" bestFit="1" customWidth="1"/>
    <col min="11533" max="11533" width="49" style="31" customWidth="1"/>
    <col min="11534" max="11777" width="11.5703125" style="31"/>
    <col min="11778" max="11778" width="1.7109375" style="31" customWidth="1"/>
    <col min="11779" max="11780" width="28.7109375" style="31" customWidth="1"/>
    <col min="11781" max="11781" width="22.85546875" style="31" bestFit="1" customWidth="1"/>
    <col min="11782" max="11783" width="40.140625" style="31" customWidth="1"/>
    <col min="11784" max="11784" width="27.28515625" style="31" customWidth="1"/>
    <col min="11785" max="11785" width="20.7109375" style="31" customWidth="1"/>
    <col min="11786" max="11786" width="22.42578125" style="31" customWidth="1"/>
    <col min="11787" max="11787" width="21.28515625" style="31" customWidth="1"/>
    <col min="11788" max="11788" width="16" style="31" bestFit="1" customWidth="1"/>
    <col min="11789" max="11789" width="49" style="31" customWidth="1"/>
    <col min="11790" max="12033" width="11.5703125" style="31"/>
    <col min="12034" max="12034" width="1.7109375" style="31" customWidth="1"/>
    <col min="12035" max="12036" width="28.7109375" style="31" customWidth="1"/>
    <col min="12037" max="12037" width="22.85546875" style="31" bestFit="1" customWidth="1"/>
    <col min="12038" max="12039" width="40.140625" style="31" customWidth="1"/>
    <col min="12040" max="12040" width="27.28515625" style="31" customWidth="1"/>
    <col min="12041" max="12041" width="20.7109375" style="31" customWidth="1"/>
    <col min="12042" max="12042" width="22.42578125" style="31" customWidth="1"/>
    <col min="12043" max="12043" width="21.28515625" style="31" customWidth="1"/>
    <col min="12044" max="12044" width="16" style="31" bestFit="1" customWidth="1"/>
    <col min="12045" max="12045" width="49" style="31" customWidth="1"/>
    <col min="12046" max="12289" width="11.5703125" style="31"/>
    <col min="12290" max="12290" width="1.7109375" style="31" customWidth="1"/>
    <col min="12291" max="12292" width="28.7109375" style="31" customWidth="1"/>
    <col min="12293" max="12293" width="22.85546875" style="31" bestFit="1" customWidth="1"/>
    <col min="12294" max="12295" width="40.140625" style="31" customWidth="1"/>
    <col min="12296" max="12296" width="27.28515625" style="31" customWidth="1"/>
    <col min="12297" max="12297" width="20.7109375" style="31" customWidth="1"/>
    <col min="12298" max="12298" width="22.42578125" style="31" customWidth="1"/>
    <col min="12299" max="12299" width="21.28515625" style="31" customWidth="1"/>
    <col min="12300" max="12300" width="16" style="31" bestFit="1" customWidth="1"/>
    <col min="12301" max="12301" width="49" style="31" customWidth="1"/>
    <col min="12302" max="12545" width="11.5703125" style="31"/>
    <col min="12546" max="12546" width="1.7109375" style="31" customWidth="1"/>
    <col min="12547" max="12548" width="28.7109375" style="31" customWidth="1"/>
    <col min="12549" max="12549" width="22.85546875" style="31" bestFit="1" customWidth="1"/>
    <col min="12550" max="12551" width="40.140625" style="31" customWidth="1"/>
    <col min="12552" max="12552" width="27.28515625" style="31" customWidth="1"/>
    <col min="12553" max="12553" width="20.7109375" style="31" customWidth="1"/>
    <col min="12554" max="12554" width="22.42578125" style="31" customWidth="1"/>
    <col min="12555" max="12555" width="21.28515625" style="31" customWidth="1"/>
    <col min="12556" max="12556" width="16" style="31" bestFit="1" customWidth="1"/>
    <col min="12557" max="12557" width="49" style="31" customWidth="1"/>
    <col min="12558" max="12801" width="11.5703125" style="31"/>
    <col min="12802" max="12802" width="1.7109375" style="31" customWidth="1"/>
    <col min="12803" max="12804" width="28.7109375" style="31" customWidth="1"/>
    <col min="12805" max="12805" width="22.85546875" style="31" bestFit="1" customWidth="1"/>
    <col min="12806" max="12807" width="40.140625" style="31" customWidth="1"/>
    <col min="12808" max="12808" width="27.28515625" style="31" customWidth="1"/>
    <col min="12809" max="12809" width="20.7109375" style="31" customWidth="1"/>
    <col min="12810" max="12810" width="22.42578125" style="31" customWidth="1"/>
    <col min="12811" max="12811" width="21.28515625" style="31" customWidth="1"/>
    <col min="12812" max="12812" width="16" style="31" bestFit="1" customWidth="1"/>
    <col min="12813" max="12813" width="49" style="31" customWidth="1"/>
    <col min="12814" max="13057" width="11.5703125" style="31"/>
    <col min="13058" max="13058" width="1.7109375" style="31" customWidth="1"/>
    <col min="13059" max="13060" width="28.7109375" style="31" customWidth="1"/>
    <col min="13061" max="13061" width="22.85546875" style="31" bestFit="1" customWidth="1"/>
    <col min="13062" max="13063" width="40.140625" style="31" customWidth="1"/>
    <col min="13064" max="13064" width="27.28515625" style="31" customWidth="1"/>
    <col min="13065" max="13065" width="20.7109375" style="31" customWidth="1"/>
    <col min="13066" max="13066" width="22.42578125" style="31" customWidth="1"/>
    <col min="13067" max="13067" width="21.28515625" style="31" customWidth="1"/>
    <col min="13068" max="13068" width="16" style="31" bestFit="1" customWidth="1"/>
    <col min="13069" max="13069" width="49" style="31" customWidth="1"/>
    <col min="13070" max="13313" width="11.5703125" style="31"/>
    <col min="13314" max="13314" width="1.7109375" style="31" customWidth="1"/>
    <col min="13315" max="13316" width="28.7109375" style="31" customWidth="1"/>
    <col min="13317" max="13317" width="22.85546875" style="31" bestFit="1" customWidth="1"/>
    <col min="13318" max="13319" width="40.140625" style="31" customWidth="1"/>
    <col min="13320" max="13320" width="27.28515625" style="31" customWidth="1"/>
    <col min="13321" max="13321" width="20.7109375" style="31" customWidth="1"/>
    <col min="13322" max="13322" width="22.42578125" style="31" customWidth="1"/>
    <col min="13323" max="13323" width="21.28515625" style="31" customWidth="1"/>
    <col min="13324" max="13324" width="16" style="31" bestFit="1" customWidth="1"/>
    <col min="13325" max="13325" width="49" style="31" customWidth="1"/>
    <col min="13326" max="13569" width="11.5703125" style="31"/>
    <col min="13570" max="13570" width="1.7109375" style="31" customWidth="1"/>
    <col min="13571" max="13572" width="28.7109375" style="31" customWidth="1"/>
    <col min="13573" max="13573" width="22.85546875" style="31" bestFit="1" customWidth="1"/>
    <col min="13574" max="13575" width="40.140625" style="31" customWidth="1"/>
    <col min="13576" max="13576" width="27.28515625" style="31" customWidth="1"/>
    <col min="13577" max="13577" width="20.7109375" style="31" customWidth="1"/>
    <col min="13578" max="13578" width="22.42578125" style="31" customWidth="1"/>
    <col min="13579" max="13579" width="21.28515625" style="31" customWidth="1"/>
    <col min="13580" max="13580" width="16" style="31" bestFit="1" customWidth="1"/>
    <col min="13581" max="13581" width="49" style="31" customWidth="1"/>
    <col min="13582" max="13825" width="11.5703125" style="31"/>
    <col min="13826" max="13826" width="1.7109375" style="31" customWidth="1"/>
    <col min="13827" max="13828" width="28.7109375" style="31" customWidth="1"/>
    <col min="13829" max="13829" width="22.85546875" style="31" bestFit="1" customWidth="1"/>
    <col min="13830" max="13831" width="40.140625" style="31" customWidth="1"/>
    <col min="13832" max="13832" width="27.28515625" style="31" customWidth="1"/>
    <col min="13833" max="13833" width="20.7109375" style="31" customWidth="1"/>
    <col min="13834" max="13834" width="22.42578125" style="31" customWidth="1"/>
    <col min="13835" max="13835" width="21.28515625" style="31" customWidth="1"/>
    <col min="13836" max="13836" width="16" style="31" bestFit="1" customWidth="1"/>
    <col min="13837" max="13837" width="49" style="31" customWidth="1"/>
    <col min="13838" max="14081" width="11.5703125" style="31"/>
    <col min="14082" max="14082" width="1.7109375" style="31" customWidth="1"/>
    <col min="14083" max="14084" width="28.7109375" style="31" customWidth="1"/>
    <col min="14085" max="14085" width="22.85546875" style="31" bestFit="1" customWidth="1"/>
    <col min="14086" max="14087" width="40.140625" style="31" customWidth="1"/>
    <col min="14088" max="14088" width="27.28515625" style="31" customWidth="1"/>
    <col min="14089" max="14089" width="20.7109375" style="31" customWidth="1"/>
    <col min="14090" max="14090" width="22.42578125" style="31" customWidth="1"/>
    <col min="14091" max="14091" width="21.28515625" style="31" customWidth="1"/>
    <col min="14092" max="14092" width="16" style="31" bestFit="1" customWidth="1"/>
    <col min="14093" max="14093" width="49" style="31" customWidth="1"/>
    <col min="14094" max="14337" width="11.5703125" style="31"/>
    <col min="14338" max="14338" width="1.7109375" style="31" customWidth="1"/>
    <col min="14339" max="14340" width="28.7109375" style="31" customWidth="1"/>
    <col min="14341" max="14341" width="22.85546875" style="31" bestFit="1" customWidth="1"/>
    <col min="14342" max="14343" width="40.140625" style="31" customWidth="1"/>
    <col min="14344" max="14344" width="27.28515625" style="31" customWidth="1"/>
    <col min="14345" max="14345" width="20.7109375" style="31" customWidth="1"/>
    <col min="14346" max="14346" width="22.42578125" style="31" customWidth="1"/>
    <col min="14347" max="14347" width="21.28515625" style="31" customWidth="1"/>
    <col min="14348" max="14348" width="16" style="31" bestFit="1" customWidth="1"/>
    <col min="14349" max="14349" width="49" style="31" customWidth="1"/>
    <col min="14350" max="14593" width="11.5703125" style="31"/>
    <col min="14594" max="14594" width="1.7109375" style="31" customWidth="1"/>
    <col min="14595" max="14596" width="28.7109375" style="31" customWidth="1"/>
    <col min="14597" max="14597" width="22.85546875" style="31" bestFit="1" customWidth="1"/>
    <col min="14598" max="14599" width="40.140625" style="31" customWidth="1"/>
    <col min="14600" max="14600" width="27.28515625" style="31" customWidth="1"/>
    <col min="14601" max="14601" width="20.7109375" style="31" customWidth="1"/>
    <col min="14602" max="14602" width="22.42578125" style="31" customWidth="1"/>
    <col min="14603" max="14603" width="21.28515625" style="31" customWidth="1"/>
    <col min="14604" max="14604" width="16" style="31" bestFit="1" customWidth="1"/>
    <col min="14605" max="14605" width="49" style="31" customWidth="1"/>
    <col min="14606" max="14849" width="11.5703125" style="31"/>
    <col min="14850" max="14850" width="1.7109375" style="31" customWidth="1"/>
    <col min="14851" max="14852" width="28.7109375" style="31" customWidth="1"/>
    <col min="14853" max="14853" width="22.85546875" style="31" bestFit="1" customWidth="1"/>
    <col min="14854" max="14855" width="40.140625" style="31" customWidth="1"/>
    <col min="14856" max="14856" width="27.28515625" style="31" customWidth="1"/>
    <col min="14857" max="14857" width="20.7109375" style="31" customWidth="1"/>
    <col min="14858" max="14858" width="22.42578125" style="31" customWidth="1"/>
    <col min="14859" max="14859" width="21.28515625" style="31" customWidth="1"/>
    <col min="14860" max="14860" width="16" style="31" bestFit="1" customWidth="1"/>
    <col min="14861" max="14861" width="49" style="31" customWidth="1"/>
    <col min="14862" max="15105" width="11.5703125" style="31"/>
    <col min="15106" max="15106" width="1.7109375" style="31" customWidth="1"/>
    <col min="15107" max="15108" width="28.7109375" style="31" customWidth="1"/>
    <col min="15109" max="15109" width="22.85546875" style="31" bestFit="1" customWidth="1"/>
    <col min="15110" max="15111" width="40.140625" style="31" customWidth="1"/>
    <col min="15112" max="15112" width="27.28515625" style="31" customWidth="1"/>
    <col min="15113" max="15113" width="20.7109375" style="31" customWidth="1"/>
    <col min="15114" max="15114" width="22.42578125" style="31" customWidth="1"/>
    <col min="15115" max="15115" width="21.28515625" style="31" customWidth="1"/>
    <col min="15116" max="15116" width="16" style="31" bestFit="1" customWidth="1"/>
    <col min="15117" max="15117" width="49" style="31" customWidth="1"/>
    <col min="15118" max="15361" width="11.5703125" style="31"/>
    <col min="15362" max="15362" width="1.7109375" style="31" customWidth="1"/>
    <col min="15363" max="15364" width="28.7109375" style="31" customWidth="1"/>
    <col min="15365" max="15365" width="22.85546875" style="31" bestFit="1" customWidth="1"/>
    <col min="15366" max="15367" width="40.140625" style="31" customWidth="1"/>
    <col min="15368" max="15368" width="27.28515625" style="31" customWidth="1"/>
    <col min="15369" max="15369" width="20.7109375" style="31" customWidth="1"/>
    <col min="15370" max="15370" width="22.42578125" style="31" customWidth="1"/>
    <col min="15371" max="15371" width="21.28515625" style="31" customWidth="1"/>
    <col min="15372" max="15372" width="16" style="31" bestFit="1" customWidth="1"/>
    <col min="15373" max="15373" width="49" style="31" customWidth="1"/>
    <col min="15374" max="15617" width="11.5703125" style="31"/>
    <col min="15618" max="15618" width="1.7109375" style="31" customWidth="1"/>
    <col min="15619" max="15620" width="28.7109375" style="31" customWidth="1"/>
    <col min="15621" max="15621" width="22.85546875" style="31" bestFit="1" customWidth="1"/>
    <col min="15622" max="15623" width="40.140625" style="31" customWidth="1"/>
    <col min="15624" max="15624" width="27.28515625" style="31" customWidth="1"/>
    <col min="15625" max="15625" width="20.7109375" style="31" customWidth="1"/>
    <col min="15626" max="15626" width="22.42578125" style="31" customWidth="1"/>
    <col min="15627" max="15627" width="21.28515625" style="31" customWidth="1"/>
    <col min="15628" max="15628" width="16" style="31" bestFit="1" customWidth="1"/>
    <col min="15629" max="15629" width="49" style="31" customWidth="1"/>
    <col min="15630" max="15873" width="11.5703125" style="31"/>
    <col min="15874" max="15874" width="1.7109375" style="31" customWidth="1"/>
    <col min="15875" max="15876" width="28.7109375" style="31" customWidth="1"/>
    <col min="15877" max="15877" width="22.85546875" style="31" bestFit="1" customWidth="1"/>
    <col min="15878" max="15879" width="40.140625" style="31" customWidth="1"/>
    <col min="15880" max="15880" width="27.28515625" style="31" customWidth="1"/>
    <col min="15881" max="15881" width="20.7109375" style="31" customWidth="1"/>
    <col min="15882" max="15882" width="22.42578125" style="31" customWidth="1"/>
    <col min="15883" max="15883" width="21.28515625" style="31" customWidth="1"/>
    <col min="15884" max="15884" width="16" style="31" bestFit="1" customWidth="1"/>
    <col min="15885" max="15885" width="49" style="31" customWidth="1"/>
    <col min="15886" max="16129" width="11.5703125" style="31"/>
    <col min="16130" max="16130" width="1.7109375" style="31" customWidth="1"/>
    <col min="16131" max="16132" width="28.7109375" style="31" customWidth="1"/>
    <col min="16133" max="16133" width="22.85546875" style="31" bestFit="1" customWidth="1"/>
    <col min="16134" max="16135" width="40.140625" style="31" customWidth="1"/>
    <col min="16136" max="16136" width="27.28515625" style="31" customWidth="1"/>
    <col min="16137" max="16137" width="20.7109375" style="31" customWidth="1"/>
    <col min="16138" max="16138" width="22.42578125" style="31" customWidth="1"/>
    <col min="16139" max="16139" width="21.28515625" style="31" customWidth="1"/>
    <col min="16140" max="16140" width="16" style="31" bestFit="1" customWidth="1"/>
    <col min="16141" max="16141" width="49" style="31" customWidth="1"/>
    <col min="16142" max="16384" width="11.5703125" style="31"/>
  </cols>
  <sheetData>
    <row r="2" spans="2:10" s="3" customFormat="1" ht="66.75" customHeight="1">
      <c r="B2" s="1" t="s">
        <v>318</v>
      </c>
      <c r="C2" s="2"/>
      <c r="D2" s="2"/>
      <c r="E2" s="2"/>
      <c r="F2" s="2"/>
      <c r="G2" s="2"/>
      <c r="H2" s="2"/>
      <c r="I2" s="2"/>
      <c r="J2" s="2"/>
    </row>
    <row r="3" spans="2:10" s="4" customFormat="1" ht="13.5" thickBot="1"/>
    <row r="4" spans="2:10" s="4" customFormat="1" ht="36" customHeight="1" thickBot="1">
      <c r="B4" s="5" t="s">
        <v>1</v>
      </c>
      <c r="C4" s="6" t="s">
        <v>2</v>
      </c>
      <c r="D4" s="5" t="s">
        <v>3</v>
      </c>
      <c r="E4" s="5" t="s">
        <v>4</v>
      </c>
      <c r="F4" s="7" t="s">
        <v>5</v>
      </c>
      <c r="G4" s="5" t="s">
        <v>6</v>
      </c>
      <c r="H4" s="8" t="s">
        <v>7</v>
      </c>
      <c r="I4" s="9"/>
      <c r="J4" s="10"/>
    </row>
    <row r="5" spans="2:10" s="4" customFormat="1" ht="15.75" customHeight="1" thickBot="1">
      <c r="B5" s="5"/>
      <c r="C5" s="11"/>
      <c r="D5" s="5"/>
      <c r="E5" s="5"/>
      <c r="F5" s="12"/>
      <c r="G5" s="5"/>
      <c r="H5" s="13"/>
      <c r="I5" s="14"/>
      <c r="J5" s="15"/>
    </row>
    <row r="6" spans="2:10" s="4" customFormat="1" ht="51.75" customHeight="1" thickBot="1">
      <c r="B6" s="5"/>
      <c r="C6" s="152"/>
      <c r="D6" s="5"/>
      <c r="E6" s="5"/>
      <c r="F6" s="153" t="s">
        <v>8</v>
      </c>
      <c r="G6" s="154" t="s">
        <v>8</v>
      </c>
      <c r="H6" s="154" t="s">
        <v>9</v>
      </c>
      <c r="I6" s="153" t="s">
        <v>10</v>
      </c>
      <c r="J6" s="153" t="s">
        <v>11</v>
      </c>
    </row>
    <row r="7" spans="2:10" ht="28.5" customHeight="1">
      <c r="B7" s="294" t="s">
        <v>319</v>
      </c>
      <c r="C7" s="68" t="s">
        <v>320</v>
      </c>
      <c r="D7" s="282" t="s">
        <v>321</v>
      </c>
      <c r="E7" s="283">
        <v>750</v>
      </c>
      <c r="F7" s="282" t="s">
        <v>55</v>
      </c>
      <c r="G7" s="282" t="s">
        <v>55</v>
      </c>
      <c r="H7" s="284">
        <v>42430</v>
      </c>
      <c r="I7" s="284">
        <v>42430</v>
      </c>
      <c r="J7" s="285">
        <v>42674</v>
      </c>
    </row>
    <row r="8" spans="2:10" ht="30">
      <c r="B8" s="281"/>
      <c r="C8" s="75"/>
      <c r="D8" s="282" t="s">
        <v>322</v>
      </c>
      <c r="E8" s="283">
        <v>550</v>
      </c>
      <c r="F8" s="282" t="s">
        <v>55</v>
      </c>
      <c r="G8" s="282" t="s">
        <v>55</v>
      </c>
      <c r="H8" s="284">
        <v>42430</v>
      </c>
      <c r="I8" s="284">
        <v>42430</v>
      </c>
      <c r="J8" s="285">
        <v>42674</v>
      </c>
    </row>
    <row r="9" spans="2:10">
      <c r="B9" s="281"/>
      <c r="C9" s="75"/>
      <c r="D9" s="282" t="s">
        <v>323</v>
      </c>
      <c r="E9" s="283">
        <v>1100</v>
      </c>
      <c r="F9" s="282" t="s">
        <v>55</v>
      </c>
      <c r="G9" s="282" t="s">
        <v>55</v>
      </c>
      <c r="H9" s="284">
        <v>42430</v>
      </c>
      <c r="I9" s="284">
        <v>42430</v>
      </c>
      <c r="J9" s="285">
        <v>42674</v>
      </c>
    </row>
    <row r="10" spans="2:10">
      <c r="B10" s="295"/>
      <c r="C10" s="75"/>
      <c r="D10" s="282" t="s">
        <v>324</v>
      </c>
      <c r="E10" s="283">
        <v>500</v>
      </c>
      <c r="F10" s="282" t="s">
        <v>55</v>
      </c>
      <c r="G10" s="282" t="s">
        <v>55</v>
      </c>
      <c r="H10" s="284">
        <v>42461</v>
      </c>
      <c r="I10" s="284">
        <v>42461</v>
      </c>
      <c r="J10" s="285">
        <v>42674</v>
      </c>
    </row>
    <row r="11" spans="2:10" ht="45">
      <c r="B11" s="296" t="s">
        <v>319</v>
      </c>
      <c r="C11" s="34" t="s">
        <v>325</v>
      </c>
      <c r="D11" s="34" t="s">
        <v>94</v>
      </c>
      <c r="E11" s="297">
        <v>100</v>
      </c>
      <c r="F11" s="34" t="s">
        <v>55</v>
      </c>
      <c r="G11" s="34" t="s">
        <v>55</v>
      </c>
      <c r="H11" s="284">
        <v>42415</v>
      </c>
      <c r="I11" s="284">
        <v>42444</v>
      </c>
      <c r="J11" s="285">
        <v>42674</v>
      </c>
    </row>
    <row r="12" spans="2:10">
      <c r="B12" s="298"/>
      <c r="C12" s="298"/>
      <c r="D12" s="299"/>
      <c r="E12" s="300"/>
      <c r="F12" s="299"/>
      <c r="G12" s="299"/>
      <c r="H12" s="301"/>
      <c r="I12" s="301"/>
      <c r="J12" s="301"/>
    </row>
    <row r="13" spans="2:10">
      <c r="B13" s="298"/>
      <c r="C13" s="298"/>
      <c r="D13" s="299"/>
      <c r="E13" s="300"/>
      <c r="F13" s="299"/>
      <c r="G13" s="299"/>
      <c r="H13" s="301"/>
      <c r="I13" s="301"/>
      <c r="J13" s="301"/>
    </row>
    <row r="14" spans="2:10">
      <c r="B14" s="298"/>
      <c r="C14" s="298"/>
      <c r="D14" s="299"/>
      <c r="E14" s="300"/>
      <c r="F14" s="299"/>
      <c r="G14" s="299"/>
      <c r="H14" s="301"/>
      <c r="I14" s="301"/>
      <c r="J14" s="301"/>
    </row>
    <row r="15" spans="2:10">
      <c r="B15" s="298"/>
      <c r="C15" s="298"/>
      <c r="D15" s="299"/>
      <c r="E15" s="300"/>
      <c r="F15" s="299"/>
      <c r="G15" s="299"/>
      <c r="H15" s="301"/>
      <c r="I15" s="301"/>
      <c r="J15" s="301"/>
    </row>
    <row r="16" spans="2:10">
      <c r="B16" s="298"/>
      <c r="C16" s="298"/>
      <c r="D16" s="299"/>
      <c r="E16" s="300"/>
      <c r="F16" s="299"/>
      <c r="G16" s="299"/>
      <c r="H16" s="301"/>
      <c r="I16" s="301"/>
      <c r="J16" s="301"/>
    </row>
    <row r="17" spans="2:10">
      <c r="B17" s="298"/>
      <c r="C17" s="298"/>
      <c r="D17" s="299"/>
      <c r="E17" s="300"/>
      <c r="F17" s="299"/>
      <c r="G17" s="299"/>
      <c r="H17" s="301"/>
      <c r="I17" s="301"/>
      <c r="J17" s="301"/>
    </row>
    <row r="18" spans="2:10">
      <c r="B18" s="298"/>
      <c r="C18" s="298"/>
      <c r="D18" s="299"/>
      <c r="E18" s="300"/>
      <c r="F18" s="299"/>
      <c r="G18" s="299"/>
      <c r="H18" s="301"/>
      <c r="I18" s="301"/>
      <c r="J18" s="301"/>
    </row>
    <row r="19" spans="2:10">
      <c r="B19" s="298"/>
      <c r="C19" s="298"/>
      <c r="D19" s="299"/>
      <c r="E19" s="300"/>
      <c r="F19" s="299"/>
      <c r="G19" s="299"/>
      <c r="H19" s="301"/>
      <c r="I19" s="301"/>
      <c r="J19" s="301"/>
    </row>
    <row r="20" spans="2:10">
      <c r="B20" s="298"/>
      <c r="C20" s="298"/>
      <c r="D20" s="299"/>
      <c r="E20" s="300"/>
      <c r="F20" s="299"/>
      <c r="G20" s="299"/>
      <c r="H20" s="301"/>
      <c r="I20" s="301"/>
      <c r="J20" s="301"/>
    </row>
    <row r="21" spans="2:10">
      <c r="B21" s="298"/>
      <c r="C21" s="298"/>
      <c r="D21" s="299"/>
      <c r="E21" s="300"/>
      <c r="F21" s="299"/>
      <c r="G21" s="299"/>
      <c r="H21" s="301"/>
      <c r="I21" s="301"/>
      <c r="J21" s="301"/>
    </row>
    <row r="22" spans="2:10">
      <c r="B22" s="298"/>
      <c r="C22" s="298"/>
      <c r="D22" s="299"/>
      <c r="E22" s="300"/>
      <c r="F22" s="299"/>
      <c r="G22" s="299"/>
      <c r="H22" s="301"/>
      <c r="I22" s="301"/>
      <c r="J22" s="301"/>
    </row>
    <row r="23" spans="2:10">
      <c r="B23" s="298"/>
      <c r="C23" s="298"/>
      <c r="D23" s="299"/>
      <c r="E23" s="300"/>
      <c r="F23" s="299"/>
      <c r="G23" s="299"/>
      <c r="H23" s="301"/>
      <c r="I23" s="301"/>
      <c r="J23" s="301"/>
    </row>
    <row r="24" spans="2:10">
      <c r="B24" s="298"/>
      <c r="C24" s="298"/>
      <c r="D24" s="299"/>
      <c r="E24" s="300"/>
      <c r="F24" s="299"/>
      <c r="G24" s="299"/>
      <c r="H24" s="301"/>
      <c r="I24" s="301"/>
      <c r="J24" s="301"/>
    </row>
    <row r="25" spans="2:10">
      <c r="B25" s="298"/>
      <c r="C25" s="298"/>
      <c r="D25" s="299"/>
      <c r="E25" s="300"/>
      <c r="F25" s="299"/>
      <c r="G25" s="299"/>
      <c r="H25" s="301"/>
      <c r="I25" s="301"/>
      <c r="J25" s="301"/>
    </row>
    <row r="26" spans="2:10">
      <c r="B26" s="298"/>
      <c r="C26" s="298"/>
      <c r="D26" s="299"/>
      <c r="E26" s="300"/>
      <c r="F26" s="299"/>
      <c r="G26" s="299"/>
      <c r="H26" s="301"/>
      <c r="I26" s="301"/>
      <c r="J26" s="301"/>
    </row>
    <row r="27" spans="2:10">
      <c r="B27" s="298"/>
      <c r="C27" s="298"/>
      <c r="D27" s="299"/>
      <c r="E27" s="300"/>
      <c r="F27" s="299"/>
      <c r="G27" s="299"/>
      <c r="H27" s="301"/>
      <c r="I27" s="301"/>
      <c r="J27" s="301"/>
    </row>
    <row r="28" spans="2:10">
      <c r="B28" s="298"/>
      <c r="C28" s="298"/>
      <c r="D28" s="299"/>
      <c r="E28" s="300"/>
      <c r="F28" s="299"/>
      <c r="G28" s="299"/>
      <c r="H28" s="301"/>
      <c r="I28" s="301"/>
      <c r="J28" s="301"/>
    </row>
    <row r="29" spans="2:10">
      <c r="B29" s="298"/>
      <c r="C29" s="298"/>
      <c r="D29" s="299"/>
      <c r="E29" s="300"/>
      <c r="F29" s="299"/>
      <c r="G29" s="299"/>
      <c r="H29" s="301"/>
      <c r="I29" s="301"/>
      <c r="J29" s="301"/>
    </row>
    <row r="30" spans="2:10">
      <c r="B30" s="298"/>
      <c r="C30" s="298"/>
      <c r="D30" s="299"/>
      <c r="E30" s="300"/>
      <c r="F30" s="299"/>
      <c r="G30" s="299"/>
      <c r="H30" s="301"/>
      <c r="I30" s="301"/>
      <c r="J30" s="301"/>
    </row>
    <row r="31" spans="2:10">
      <c r="B31" s="298"/>
      <c r="C31" s="298"/>
      <c r="D31" s="299"/>
      <c r="E31" s="300"/>
      <c r="F31" s="299"/>
      <c r="G31" s="299"/>
      <c r="H31" s="301"/>
      <c r="I31" s="301"/>
      <c r="J31" s="301"/>
    </row>
    <row r="32" spans="2:10">
      <c r="B32" s="298"/>
      <c r="C32" s="298"/>
      <c r="D32" s="299"/>
      <c r="E32" s="300"/>
      <c r="F32" s="299"/>
      <c r="G32" s="299"/>
      <c r="H32" s="301"/>
      <c r="I32" s="301"/>
      <c r="J32" s="301"/>
    </row>
    <row r="33" spans="2:10">
      <c r="B33" s="298"/>
      <c r="C33" s="298"/>
      <c r="D33" s="299"/>
      <c r="E33" s="300"/>
      <c r="F33" s="299"/>
      <c r="G33" s="299"/>
      <c r="H33" s="301"/>
      <c r="I33" s="301"/>
      <c r="J33" s="301"/>
    </row>
    <row r="34" spans="2:10">
      <c r="B34" s="298"/>
      <c r="C34" s="298"/>
      <c r="D34" s="299"/>
      <c r="E34" s="300"/>
      <c r="F34" s="299"/>
      <c r="G34" s="299"/>
      <c r="H34" s="301"/>
      <c r="I34" s="301"/>
      <c r="J34" s="301"/>
    </row>
    <row r="35" spans="2:10">
      <c r="B35" s="298"/>
      <c r="C35" s="298"/>
      <c r="D35" s="299"/>
      <c r="E35" s="300"/>
      <c r="F35" s="299"/>
      <c r="G35" s="299"/>
      <c r="H35" s="301"/>
      <c r="I35" s="301"/>
      <c r="J35" s="301"/>
    </row>
    <row r="36" spans="2:10">
      <c r="B36" s="298"/>
      <c r="C36" s="298"/>
      <c r="D36" s="299"/>
      <c r="E36" s="300"/>
      <c r="F36" s="299"/>
      <c r="G36" s="299"/>
      <c r="H36" s="301"/>
      <c r="I36" s="301"/>
      <c r="J36" s="301"/>
    </row>
    <row r="37" spans="2:10">
      <c r="B37" s="298"/>
      <c r="C37" s="298"/>
      <c r="D37" s="299"/>
      <c r="E37" s="300"/>
      <c r="F37" s="299"/>
      <c r="G37" s="299"/>
      <c r="H37" s="301"/>
      <c r="I37" s="301"/>
      <c r="J37" s="301"/>
    </row>
    <row r="38" spans="2:10" ht="13.5" customHeight="1">
      <c r="B38" s="298"/>
      <c r="C38" s="298"/>
      <c r="D38" s="299"/>
      <c r="E38" s="300"/>
      <c r="F38" s="299"/>
      <c r="G38" s="299"/>
      <c r="H38" s="301"/>
      <c r="I38" s="301"/>
      <c r="J38" s="301"/>
    </row>
    <row r="39" spans="2:10">
      <c r="B39" s="298"/>
      <c r="C39" s="298"/>
      <c r="D39" s="299"/>
      <c r="E39" s="300"/>
      <c r="F39" s="299"/>
      <c r="G39" s="299"/>
      <c r="H39" s="301"/>
      <c r="I39" s="301"/>
      <c r="J39" s="301"/>
    </row>
    <row r="40" spans="2:10">
      <c r="B40" s="298"/>
      <c r="C40" s="298"/>
      <c r="D40" s="299"/>
      <c r="E40" s="300"/>
      <c r="F40" s="299"/>
      <c r="G40" s="299"/>
      <c r="H40" s="301"/>
      <c r="I40" s="301"/>
      <c r="J40" s="301"/>
    </row>
    <row r="42" spans="2:10">
      <c r="B42" s="31" t="s">
        <v>149</v>
      </c>
    </row>
  </sheetData>
  <dataConsolidate/>
  <mergeCells count="10">
    <mergeCell ref="B7:B10"/>
    <mergeCell ref="C7:C10"/>
    <mergeCell ref="B2:J2"/>
    <mergeCell ref="B4:B6"/>
    <mergeCell ref="C4:C6"/>
    <mergeCell ref="D4:D6"/>
    <mergeCell ref="E4:E6"/>
    <mergeCell ref="F4:F5"/>
    <mergeCell ref="G4:G5"/>
    <mergeCell ref="H4:J5"/>
  </mergeCells>
  <pageMargins left="0.7" right="0.7" top="0.75" bottom="0.75" header="0.3" footer="0.3"/>
  <pageSetup paperSize="14" scale="5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[7]Hoja2!#REF!</xm:f>
          </x14:formula1>
          <xm:sqref>B7 B11 F7:G40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B2:J11"/>
  <sheetViews>
    <sheetView view="pageBreakPreview" zoomScaleNormal="100" zoomScaleSheetLayoutView="100" workbookViewId="0">
      <selection activeCell="G9" sqref="G9"/>
    </sheetView>
  </sheetViews>
  <sheetFormatPr baseColWidth="10" defaultColWidth="11.5703125" defaultRowHeight="15"/>
  <cols>
    <col min="1" max="1" width="1.7109375" style="286" customWidth="1"/>
    <col min="2" max="2" width="34" style="286" customWidth="1"/>
    <col min="3" max="3" width="28.7109375" style="286" customWidth="1"/>
    <col min="4" max="4" width="22.85546875" style="286" bestFit="1" customWidth="1"/>
    <col min="5" max="5" width="21.140625" style="286" customWidth="1"/>
    <col min="6" max="6" width="34" style="286" customWidth="1"/>
    <col min="7" max="7" width="21.140625" style="286" customWidth="1"/>
    <col min="8" max="8" width="21.28515625" style="286" customWidth="1"/>
    <col min="9" max="9" width="20.140625" style="286" customWidth="1"/>
    <col min="10" max="10" width="20.42578125" style="286" customWidth="1"/>
    <col min="11" max="11" width="21.28515625" style="286" customWidth="1"/>
    <col min="12" max="12" width="16" style="286" bestFit="1" customWidth="1"/>
    <col min="13" max="13" width="49" style="286" customWidth="1"/>
    <col min="14" max="257" width="11.5703125" style="286"/>
    <col min="258" max="258" width="1.7109375" style="286" customWidth="1"/>
    <col min="259" max="260" width="28.7109375" style="286" customWidth="1"/>
    <col min="261" max="261" width="22.85546875" style="286" bestFit="1" customWidth="1"/>
    <col min="262" max="263" width="40.140625" style="286" customWidth="1"/>
    <col min="264" max="264" width="27.28515625" style="286" customWidth="1"/>
    <col min="265" max="265" width="20.7109375" style="286" customWidth="1"/>
    <col min="266" max="266" width="22.42578125" style="286" customWidth="1"/>
    <col min="267" max="267" width="21.28515625" style="286" customWidth="1"/>
    <col min="268" max="268" width="16" style="286" bestFit="1" customWidth="1"/>
    <col min="269" max="269" width="49" style="286" customWidth="1"/>
    <col min="270" max="513" width="11.5703125" style="286"/>
    <col min="514" max="514" width="1.7109375" style="286" customWidth="1"/>
    <col min="515" max="516" width="28.7109375" style="286" customWidth="1"/>
    <col min="517" max="517" width="22.85546875" style="286" bestFit="1" customWidth="1"/>
    <col min="518" max="519" width="40.140625" style="286" customWidth="1"/>
    <col min="520" max="520" width="27.28515625" style="286" customWidth="1"/>
    <col min="521" max="521" width="20.7109375" style="286" customWidth="1"/>
    <col min="522" max="522" width="22.42578125" style="286" customWidth="1"/>
    <col min="523" max="523" width="21.28515625" style="286" customWidth="1"/>
    <col min="524" max="524" width="16" style="286" bestFit="1" customWidth="1"/>
    <col min="525" max="525" width="49" style="286" customWidth="1"/>
    <col min="526" max="769" width="11.5703125" style="286"/>
    <col min="770" max="770" width="1.7109375" style="286" customWidth="1"/>
    <col min="771" max="772" width="28.7109375" style="286" customWidth="1"/>
    <col min="773" max="773" width="22.85546875" style="286" bestFit="1" customWidth="1"/>
    <col min="774" max="775" width="40.140625" style="286" customWidth="1"/>
    <col min="776" max="776" width="27.28515625" style="286" customWidth="1"/>
    <col min="777" max="777" width="20.7109375" style="286" customWidth="1"/>
    <col min="778" max="778" width="22.42578125" style="286" customWidth="1"/>
    <col min="779" max="779" width="21.28515625" style="286" customWidth="1"/>
    <col min="780" max="780" width="16" style="286" bestFit="1" customWidth="1"/>
    <col min="781" max="781" width="49" style="286" customWidth="1"/>
    <col min="782" max="1025" width="11.5703125" style="286"/>
    <col min="1026" max="1026" width="1.7109375" style="286" customWidth="1"/>
    <col min="1027" max="1028" width="28.7109375" style="286" customWidth="1"/>
    <col min="1029" max="1029" width="22.85546875" style="286" bestFit="1" customWidth="1"/>
    <col min="1030" max="1031" width="40.140625" style="286" customWidth="1"/>
    <col min="1032" max="1032" width="27.28515625" style="286" customWidth="1"/>
    <col min="1033" max="1033" width="20.7109375" style="286" customWidth="1"/>
    <col min="1034" max="1034" width="22.42578125" style="286" customWidth="1"/>
    <col min="1035" max="1035" width="21.28515625" style="286" customWidth="1"/>
    <col min="1036" max="1036" width="16" style="286" bestFit="1" customWidth="1"/>
    <col min="1037" max="1037" width="49" style="286" customWidth="1"/>
    <col min="1038" max="1281" width="11.5703125" style="286"/>
    <col min="1282" max="1282" width="1.7109375" style="286" customWidth="1"/>
    <col min="1283" max="1284" width="28.7109375" style="286" customWidth="1"/>
    <col min="1285" max="1285" width="22.85546875" style="286" bestFit="1" customWidth="1"/>
    <col min="1286" max="1287" width="40.140625" style="286" customWidth="1"/>
    <col min="1288" max="1288" width="27.28515625" style="286" customWidth="1"/>
    <col min="1289" max="1289" width="20.7109375" style="286" customWidth="1"/>
    <col min="1290" max="1290" width="22.42578125" style="286" customWidth="1"/>
    <col min="1291" max="1291" width="21.28515625" style="286" customWidth="1"/>
    <col min="1292" max="1292" width="16" style="286" bestFit="1" customWidth="1"/>
    <col min="1293" max="1293" width="49" style="286" customWidth="1"/>
    <col min="1294" max="1537" width="11.5703125" style="286"/>
    <col min="1538" max="1538" width="1.7109375" style="286" customWidth="1"/>
    <col min="1539" max="1540" width="28.7109375" style="286" customWidth="1"/>
    <col min="1541" max="1541" width="22.85546875" style="286" bestFit="1" customWidth="1"/>
    <col min="1542" max="1543" width="40.140625" style="286" customWidth="1"/>
    <col min="1544" max="1544" width="27.28515625" style="286" customWidth="1"/>
    <col min="1545" max="1545" width="20.7109375" style="286" customWidth="1"/>
    <col min="1546" max="1546" width="22.42578125" style="286" customWidth="1"/>
    <col min="1547" max="1547" width="21.28515625" style="286" customWidth="1"/>
    <col min="1548" max="1548" width="16" style="286" bestFit="1" customWidth="1"/>
    <col min="1549" max="1549" width="49" style="286" customWidth="1"/>
    <col min="1550" max="1793" width="11.5703125" style="286"/>
    <col min="1794" max="1794" width="1.7109375" style="286" customWidth="1"/>
    <col min="1795" max="1796" width="28.7109375" style="286" customWidth="1"/>
    <col min="1797" max="1797" width="22.85546875" style="286" bestFit="1" customWidth="1"/>
    <col min="1798" max="1799" width="40.140625" style="286" customWidth="1"/>
    <col min="1800" max="1800" width="27.28515625" style="286" customWidth="1"/>
    <col min="1801" max="1801" width="20.7109375" style="286" customWidth="1"/>
    <col min="1802" max="1802" width="22.42578125" style="286" customWidth="1"/>
    <col min="1803" max="1803" width="21.28515625" style="286" customWidth="1"/>
    <col min="1804" max="1804" width="16" style="286" bestFit="1" customWidth="1"/>
    <col min="1805" max="1805" width="49" style="286" customWidth="1"/>
    <col min="1806" max="2049" width="11.5703125" style="286"/>
    <col min="2050" max="2050" width="1.7109375" style="286" customWidth="1"/>
    <col min="2051" max="2052" width="28.7109375" style="286" customWidth="1"/>
    <col min="2053" max="2053" width="22.85546875" style="286" bestFit="1" customWidth="1"/>
    <col min="2054" max="2055" width="40.140625" style="286" customWidth="1"/>
    <col min="2056" max="2056" width="27.28515625" style="286" customWidth="1"/>
    <col min="2057" max="2057" width="20.7109375" style="286" customWidth="1"/>
    <col min="2058" max="2058" width="22.42578125" style="286" customWidth="1"/>
    <col min="2059" max="2059" width="21.28515625" style="286" customWidth="1"/>
    <col min="2060" max="2060" width="16" style="286" bestFit="1" customWidth="1"/>
    <col min="2061" max="2061" width="49" style="286" customWidth="1"/>
    <col min="2062" max="2305" width="11.5703125" style="286"/>
    <col min="2306" max="2306" width="1.7109375" style="286" customWidth="1"/>
    <col min="2307" max="2308" width="28.7109375" style="286" customWidth="1"/>
    <col min="2309" max="2309" width="22.85546875" style="286" bestFit="1" customWidth="1"/>
    <col min="2310" max="2311" width="40.140625" style="286" customWidth="1"/>
    <col min="2312" max="2312" width="27.28515625" style="286" customWidth="1"/>
    <col min="2313" max="2313" width="20.7109375" style="286" customWidth="1"/>
    <col min="2314" max="2314" width="22.42578125" style="286" customWidth="1"/>
    <col min="2315" max="2315" width="21.28515625" style="286" customWidth="1"/>
    <col min="2316" max="2316" width="16" style="286" bestFit="1" customWidth="1"/>
    <col min="2317" max="2317" width="49" style="286" customWidth="1"/>
    <col min="2318" max="2561" width="11.5703125" style="286"/>
    <col min="2562" max="2562" width="1.7109375" style="286" customWidth="1"/>
    <col min="2563" max="2564" width="28.7109375" style="286" customWidth="1"/>
    <col min="2565" max="2565" width="22.85546875" style="286" bestFit="1" customWidth="1"/>
    <col min="2566" max="2567" width="40.140625" style="286" customWidth="1"/>
    <col min="2568" max="2568" width="27.28515625" style="286" customWidth="1"/>
    <col min="2569" max="2569" width="20.7109375" style="286" customWidth="1"/>
    <col min="2570" max="2570" width="22.42578125" style="286" customWidth="1"/>
    <col min="2571" max="2571" width="21.28515625" style="286" customWidth="1"/>
    <col min="2572" max="2572" width="16" style="286" bestFit="1" customWidth="1"/>
    <col min="2573" max="2573" width="49" style="286" customWidth="1"/>
    <col min="2574" max="2817" width="11.5703125" style="286"/>
    <col min="2818" max="2818" width="1.7109375" style="286" customWidth="1"/>
    <col min="2819" max="2820" width="28.7109375" style="286" customWidth="1"/>
    <col min="2821" max="2821" width="22.85546875" style="286" bestFit="1" customWidth="1"/>
    <col min="2822" max="2823" width="40.140625" style="286" customWidth="1"/>
    <col min="2824" max="2824" width="27.28515625" style="286" customWidth="1"/>
    <col min="2825" max="2825" width="20.7109375" style="286" customWidth="1"/>
    <col min="2826" max="2826" width="22.42578125" style="286" customWidth="1"/>
    <col min="2827" max="2827" width="21.28515625" style="286" customWidth="1"/>
    <col min="2828" max="2828" width="16" style="286" bestFit="1" customWidth="1"/>
    <col min="2829" max="2829" width="49" style="286" customWidth="1"/>
    <col min="2830" max="3073" width="11.5703125" style="286"/>
    <col min="3074" max="3074" width="1.7109375" style="286" customWidth="1"/>
    <col min="3075" max="3076" width="28.7109375" style="286" customWidth="1"/>
    <col min="3077" max="3077" width="22.85546875" style="286" bestFit="1" customWidth="1"/>
    <col min="3078" max="3079" width="40.140625" style="286" customWidth="1"/>
    <col min="3080" max="3080" width="27.28515625" style="286" customWidth="1"/>
    <col min="3081" max="3081" width="20.7109375" style="286" customWidth="1"/>
    <col min="3082" max="3082" width="22.42578125" style="286" customWidth="1"/>
    <col min="3083" max="3083" width="21.28515625" style="286" customWidth="1"/>
    <col min="3084" max="3084" width="16" style="286" bestFit="1" customWidth="1"/>
    <col min="3085" max="3085" width="49" style="286" customWidth="1"/>
    <col min="3086" max="3329" width="11.5703125" style="286"/>
    <col min="3330" max="3330" width="1.7109375" style="286" customWidth="1"/>
    <col min="3331" max="3332" width="28.7109375" style="286" customWidth="1"/>
    <col min="3333" max="3333" width="22.85546875" style="286" bestFit="1" customWidth="1"/>
    <col min="3334" max="3335" width="40.140625" style="286" customWidth="1"/>
    <col min="3336" max="3336" width="27.28515625" style="286" customWidth="1"/>
    <col min="3337" max="3337" width="20.7109375" style="286" customWidth="1"/>
    <col min="3338" max="3338" width="22.42578125" style="286" customWidth="1"/>
    <col min="3339" max="3339" width="21.28515625" style="286" customWidth="1"/>
    <col min="3340" max="3340" width="16" style="286" bestFit="1" customWidth="1"/>
    <col min="3341" max="3341" width="49" style="286" customWidth="1"/>
    <col min="3342" max="3585" width="11.5703125" style="286"/>
    <col min="3586" max="3586" width="1.7109375" style="286" customWidth="1"/>
    <col min="3587" max="3588" width="28.7109375" style="286" customWidth="1"/>
    <col min="3589" max="3589" width="22.85546875" style="286" bestFit="1" customWidth="1"/>
    <col min="3590" max="3591" width="40.140625" style="286" customWidth="1"/>
    <col min="3592" max="3592" width="27.28515625" style="286" customWidth="1"/>
    <col min="3593" max="3593" width="20.7109375" style="286" customWidth="1"/>
    <col min="3594" max="3594" width="22.42578125" style="286" customWidth="1"/>
    <col min="3595" max="3595" width="21.28515625" style="286" customWidth="1"/>
    <col min="3596" max="3596" width="16" style="286" bestFit="1" customWidth="1"/>
    <col min="3597" max="3597" width="49" style="286" customWidth="1"/>
    <col min="3598" max="3841" width="11.5703125" style="286"/>
    <col min="3842" max="3842" width="1.7109375" style="286" customWidth="1"/>
    <col min="3843" max="3844" width="28.7109375" style="286" customWidth="1"/>
    <col min="3845" max="3845" width="22.85546875" style="286" bestFit="1" customWidth="1"/>
    <col min="3846" max="3847" width="40.140625" style="286" customWidth="1"/>
    <col min="3848" max="3848" width="27.28515625" style="286" customWidth="1"/>
    <col min="3849" max="3849" width="20.7109375" style="286" customWidth="1"/>
    <col min="3850" max="3850" width="22.42578125" style="286" customWidth="1"/>
    <col min="3851" max="3851" width="21.28515625" style="286" customWidth="1"/>
    <col min="3852" max="3852" width="16" style="286" bestFit="1" customWidth="1"/>
    <col min="3853" max="3853" width="49" style="286" customWidth="1"/>
    <col min="3854" max="4097" width="11.5703125" style="286"/>
    <col min="4098" max="4098" width="1.7109375" style="286" customWidth="1"/>
    <col min="4099" max="4100" width="28.7109375" style="286" customWidth="1"/>
    <col min="4101" max="4101" width="22.85546875" style="286" bestFit="1" customWidth="1"/>
    <col min="4102" max="4103" width="40.140625" style="286" customWidth="1"/>
    <col min="4104" max="4104" width="27.28515625" style="286" customWidth="1"/>
    <col min="4105" max="4105" width="20.7109375" style="286" customWidth="1"/>
    <col min="4106" max="4106" width="22.42578125" style="286" customWidth="1"/>
    <col min="4107" max="4107" width="21.28515625" style="286" customWidth="1"/>
    <col min="4108" max="4108" width="16" style="286" bestFit="1" customWidth="1"/>
    <col min="4109" max="4109" width="49" style="286" customWidth="1"/>
    <col min="4110" max="4353" width="11.5703125" style="286"/>
    <col min="4354" max="4354" width="1.7109375" style="286" customWidth="1"/>
    <col min="4355" max="4356" width="28.7109375" style="286" customWidth="1"/>
    <col min="4357" max="4357" width="22.85546875" style="286" bestFit="1" customWidth="1"/>
    <col min="4358" max="4359" width="40.140625" style="286" customWidth="1"/>
    <col min="4360" max="4360" width="27.28515625" style="286" customWidth="1"/>
    <col min="4361" max="4361" width="20.7109375" style="286" customWidth="1"/>
    <col min="4362" max="4362" width="22.42578125" style="286" customWidth="1"/>
    <col min="4363" max="4363" width="21.28515625" style="286" customWidth="1"/>
    <col min="4364" max="4364" width="16" style="286" bestFit="1" customWidth="1"/>
    <col min="4365" max="4365" width="49" style="286" customWidth="1"/>
    <col min="4366" max="4609" width="11.5703125" style="286"/>
    <col min="4610" max="4610" width="1.7109375" style="286" customWidth="1"/>
    <col min="4611" max="4612" width="28.7109375" style="286" customWidth="1"/>
    <col min="4613" max="4613" width="22.85546875" style="286" bestFit="1" customWidth="1"/>
    <col min="4614" max="4615" width="40.140625" style="286" customWidth="1"/>
    <col min="4616" max="4616" width="27.28515625" style="286" customWidth="1"/>
    <col min="4617" max="4617" width="20.7109375" style="286" customWidth="1"/>
    <col min="4618" max="4618" width="22.42578125" style="286" customWidth="1"/>
    <col min="4619" max="4619" width="21.28515625" style="286" customWidth="1"/>
    <col min="4620" max="4620" width="16" style="286" bestFit="1" customWidth="1"/>
    <col min="4621" max="4621" width="49" style="286" customWidth="1"/>
    <col min="4622" max="4865" width="11.5703125" style="286"/>
    <col min="4866" max="4866" width="1.7109375" style="286" customWidth="1"/>
    <col min="4867" max="4868" width="28.7109375" style="286" customWidth="1"/>
    <col min="4869" max="4869" width="22.85546875" style="286" bestFit="1" customWidth="1"/>
    <col min="4870" max="4871" width="40.140625" style="286" customWidth="1"/>
    <col min="4872" max="4872" width="27.28515625" style="286" customWidth="1"/>
    <col min="4873" max="4873" width="20.7109375" style="286" customWidth="1"/>
    <col min="4874" max="4874" width="22.42578125" style="286" customWidth="1"/>
    <col min="4875" max="4875" width="21.28515625" style="286" customWidth="1"/>
    <col min="4876" max="4876" width="16" style="286" bestFit="1" customWidth="1"/>
    <col min="4877" max="4877" width="49" style="286" customWidth="1"/>
    <col min="4878" max="5121" width="11.5703125" style="286"/>
    <col min="5122" max="5122" width="1.7109375" style="286" customWidth="1"/>
    <col min="5123" max="5124" width="28.7109375" style="286" customWidth="1"/>
    <col min="5125" max="5125" width="22.85546875" style="286" bestFit="1" customWidth="1"/>
    <col min="5126" max="5127" width="40.140625" style="286" customWidth="1"/>
    <col min="5128" max="5128" width="27.28515625" style="286" customWidth="1"/>
    <col min="5129" max="5129" width="20.7109375" style="286" customWidth="1"/>
    <col min="5130" max="5130" width="22.42578125" style="286" customWidth="1"/>
    <col min="5131" max="5131" width="21.28515625" style="286" customWidth="1"/>
    <col min="5132" max="5132" width="16" style="286" bestFit="1" customWidth="1"/>
    <col min="5133" max="5133" width="49" style="286" customWidth="1"/>
    <col min="5134" max="5377" width="11.5703125" style="286"/>
    <col min="5378" max="5378" width="1.7109375" style="286" customWidth="1"/>
    <col min="5379" max="5380" width="28.7109375" style="286" customWidth="1"/>
    <col min="5381" max="5381" width="22.85546875" style="286" bestFit="1" customWidth="1"/>
    <col min="5382" max="5383" width="40.140625" style="286" customWidth="1"/>
    <col min="5384" max="5384" width="27.28515625" style="286" customWidth="1"/>
    <col min="5385" max="5385" width="20.7109375" style="286" customWidth="1"/>
    <col min="5386" max="5386" width="22.42578125" style="286" customWidth="1"/>
    <col min="5387" max="5387" width="21.28515625" style="286" customWidth="1"/>
    <col min="5388" max="5388" width="16" style="286" bestFit="1" customWidth="1"/>
    <col min="5389" max="5389" width="49" style="286" customWidth="1"/>
    <col min="5390" max="5633" width="11.5703125" style="286"/>
    <col min="5634" max="5634" width="1.7109375" style="286" customWidth="1"/>
    <col min="5635" max="5636" width="28.7109375" style="286" customWidth="1"/>
    <col min="5637" max="5637" width="22.85546875" style="286" bestFit="1" customWidth="1"/>
    <col min="5638" max="5639" width="40.140625" style="286" customWidth="1"/>
    <col min="5640" max="5640" width="27.28515625" style="286" customWidth="1"/>
    <col min="5641" max="5641" width="20.7109375" style="286" customWidth="1"/>
    <col min="5642" max="5642" width="22.42578125" style="286" customWidth="1"/>
    <col min="5643" max="5643" width="21.28515625" style="286" customWidth="1"/>
    <col min="5644" max="5644" width="16" style="286" bestFit="1" customWidth="1"/>
    <col min="5645" max="5645" width="49" style="286" customWidth="1"/>
    <col min="5646" max="5889" width="11.5703125" style="286"/>
    <col min="5890" max="5890" width="1.7109375" style="286" customWidth="1"/>
    <col min="5891" max="5892" width="28.7109375" style="286" customWidth="1"/>
    <col min="5893" max="5893" width="22.85546875" style="286" bestFit="1" customWidth="1"/>
    <col min="5894" max="5895" width="40.140625" style="286" customWidth="1"/>
    <col min="5896" max="5896" width="27.28515625" style="286" customWidth="1"/>
    <col min="5897" max="5897" width="20.7109375" style="286" customWidth="1"/>
    <col min="5898" max="5898" width="22.42578125" style="286" customWidth="1"/>
    <col min="5899" max="5899" width="21.28515625" style="286" customWidth="1"/>
    <col min="5900" max="5900" width="16" style="286" bestFit="1" customWidth="1"/>
    <col min="5901" max="5901" width="49" style="286" customWidth="1"/>
    <col min="5902" max="6145" width="11.5703125" style="286"/>
    <col min="6146" max="6146" width="1.7109375" style="286" customWidth="1"/>
    <col min="6147" max="6148" width="28.7109375" style="286" customWidth="1"/>
    <col min="6149" max="6149" width="22.85546875" style="286" bestFit="1" customWidth="1"/>
    <col min="6150" max="6151" width="40.140625" style="286" customWidth="1"/>
    <col min="6152" max="6152" width="27.28515625" style="286" customWidth="1"/>
    <col min="6153" max="6153" width="20.7109375" style="286" customWidth="1"/>
    <col min="6154" max="6154" width="22.42578125" style="286" customWidth="1"/>
    <col min="6155" max="6155" width="21.28515625" style="286" customWidth="1"/>
    <col min="6156" max="6156" width="16" style="286" bestFit="1" customWidth="1"/>
    <col min="6157" max="6157" width="49" style="286" customWidth="1"/>
    <col min="6158" max="6401" width="11.5703125" style="286"/>
    <col min="6402" max="6402" width="1.7109375" style="286" customWidth="1"/>
    <col min="6403" max="6404" width="28.7109375" style="286" customWidth="1"/>
    <col min="6405" max="6405" width="22.85546875" style="286" bestFit="1" customWidth="1"/>
    <col min="6406" max="6407" width="40.140625" style="286" customWidth="1"/>
    <col min="6408" max="6408" width="27.28515625" style="286" customWidth="1"/>
    <col min="6409" max="6409" width="20.7109375" style="286" customWidth="1"/>
    <col min="6410" max="6410" width="22.42578125" style="286" customWidth="1"/>
    <col min="6411" max="6411" width="21.28515625" style="286" customWidth="1"/>
    <col min="6412" max="6412" width="16" style="286" bestFit="1" customWidth="1"/>
    <col min="6413" max="6413" width="49" style="286" customWidth="1"/>
    <col min="6414" max="6657" width="11.5703125" style="286"/>
    <col min="6658" max="6658" width="1.7109375" style="286" customWidth="1"/>
    <col min="6659" max="6660" width="28.7109375" style="286" customWidth="1"/>
    <col min="6661" max="6661" width="22.85546875" style="286" bestFit="1" customWidth="1"/>
    <col min="6662" max="6663" width="40.140625" style="286" customWidth="1"/>
    <col min="6664" max="6664" width="27.28515625" style="286" customWidth="1"/>
    <col min="6665" max="6665" width="20.7109375" style="286" customWidth="1"/>
    <col min="6666" max="6666" width="22.42578125" style="286" customWidth="1"/>
    <col min="6667" max="6667" width="21.28515625" style="286" customWidth="1"/>
    <col min="6668" max="6668" width="16" style="286" bestFit="1" customWidth="1"/>
    <col min="6669" max="6669" width="49" style="286" customWidth="1"/>
    <col min="6670" max="6913" width="11.5703125" style="286"/>
    <col min="6914" max="6914" width="1.7109375" style="286" customWidth="1"/>
    <col min="6915" max="6916" width="28.7109375" style="286" customWidth="1"/>
    <col min="6917" max="6917" width="22.85546875" style="286" bestFit="1" customWidth="1"/>
    <col min="6918" max="6919" width="40.140625" style="286" customWidth="1"/>
    <col min="6920" max="6920" width="27.28515625" style="286" customWidth="1"/>
    <col min="6921" max="6921" width="20.7109375" style="286" customWidth="1"/>
    <col min="6922" max="6922" width="22.42578125" style="286" customWidth="1"/>
    <col min="6923" max="6923" width="21.28515625" style="286" customWidth="1"/>
    <col min="6924" max="6924" width="16" style="286" bestFit="1" customWidth="1"/>
    <col min="6925" max="6925" width="49" style="286" customWidth="1"/>
    <col min="6926" max="7169" width="11.5703125" style="286"/>
    <col min="7170" max="7170" width="1.7109375" style="286" customWidth="1"/>
    <col min="7171" max="7172" width="28.7109375" style="286" customWidth="1"/>
    <col min="7173" max="7173" width="22.85546875" style="286" bestFit="1" customWidth="1"/>
    <col min="7174" max="7175" width="40.140625" style="286" customWidth="1"/>
    <col min="7176" max="7176" width="27.28515625" style="286" customWidth="1"/>
    <col min="7177" max="7177" width="20.7109375" style="286" customWidth="1"/>
    <col min="7178" max="7178" width="22.42578125" style="286" customWidth="1"/>
    <col min="7179" max="7179" width="21.28515625" style="286" customWidth="1"/>
    <col min="7180" max="7180" width="16" style="286" bestFit="1" customWidth="1"/>
    <col min="7181" max="7181" width="49" style="286" customWidth="1"/>
    <col min="7182" max="7425" width="11.5703125" style="286"/>
    <col min="7426" max="7426" width="1.7109375" style="286" customWidth="1"/>
    <col min="7427" max="7428" width="28.7109375" style="286" customWidth="1"/>
    <col min="7429" max="7429" width="22.85546875" style="286" bestFit="1" customWidth="1"/>
    <col min="7430" max="7431" width="40.140625" style="286" customWidth="1"/>
    <col min="7432" max="7432" width="27.28515625" style="286" customWidth="1"/>
    <col min="7433" max="7433" width="20.7109375" style="286" customWidth="1"/>
    <col min="7434" max="7434" width="22.42578125" style="286" customWidth="1"/>
    <col min="7435" max="7435" width="21.28515625" style="286" customWidth="1"/>
    <col min="7436" max="7436" width="16" style="286" bestFit="1" customWidth="1"/>
    <col min="7437" max="7437" width="49" style="286" customWidth="1"/>
    <col min="7438" max="7681" width="11.5703125" style="286"/>
    <col min="7682" max="7682" width="1.7109375" style="286" customWidth="1"/>
    <col min="7683" max="7684" width="28.7109375" style="286" customWidth="1"/>
    <col min="7685" max="7685" width="22.85546875" style="286" bestFit="1" customWidth="1"/>
    <col min="7686" max="7687" width="40.140625" style="286" customWidth="1"/>
    <col min="7688" max="7688" width="27.28515625" style="286" customWidth="1"/>
    <col min="7689" max="7689" width="20.7109375" style="286" customWidth="1"/>
    <col min="7690" max="7690" width="22.42578125" style="286" customWidth="1"/>
    <col min="7691" max="7691" width="21.28515625" style="286" customWidth="1"/>
    <col min="7692" max="7692" width="16" style="286" bestFit="1" customWidth="1"/>
    <col min="7693" max="7693" width="49" style="286" customWidth="1"/>
    <col min="7694" max="7937" width="11.5703125" style="286"/>
    <col min="7938" max="7938" width="1.7109375" style="286" customWidth="1"/>
    <col min="7939" max="7940" width="28.7109375" style="286" customWidth="1"/>
    <col min="7941" max="7941" width="22.85546875" style="286" bestFit="1" customWidth="1"/>
    <col min="7942" max="7943" width="40.140625" style="286" customWidth="1"/>
    <col min="7944" max="7944" width="27.28515625" style="286" customWidth="1"/>
    <col min="7945" max="7945" width="20.7109375" style="286" customWidth="1"/>
    <col min="7946" max="7946" width="22.42578125" style="286" customWidth="1"/>
    <col min="7947" max="7947" width="21.28515625" style="286" customWidth="1"/>
    <col min="7948" max="7948" width="16" style="286" bestFit="1" customWidth="1"/>
    <col min="7949" max="7949" width="49" style="286" customWidth="1"/>
    <col min="7950" max="8193" width="11.5703125" style="286"/>
    <col min="8194" max="8194" width="1.7109375" style="286" customWidth="1"/>
    <col min="8195" max="8196" width="28.7109375" style="286" customWidth="1"/>
    <col min="8197" max="8197" width="22.85546875" style="286" bestFit="1" customWidth="1"/>
    <col min="8198" max="8199" width="40.140625" style="286" customWidth="1"/>
    <col min="8200" max="8200" width="27.28515625" style="286" customWidth="1"/>
    <col min="8201" max="8201" width="20.7109375" style="286" customWidth="1"/>
    <col min="8202" max="8202" width="22.42578125" style="286" customWidth="1"/>
    <col min="8203" max="8203" width="21.28515625" style="286" customWidth="1"/>
    <col min="8204" max="8204" width="16" style="286" bestFit="1" customWidth="1"/>
    <col min="8205" max="8205" width="49" style="286" customWidth="1"/>
    <col min="8206" max="8449" width="11.5703125" style="286"/>
    <col min="8450" max="8450" width="1.7109375" style="286" customWidth="1"/>
    <col min="8451" max="8452" width="28.7109375" style="286" customWidth="1"/>
    <col min="8453" max="8453" width="22.85546875" style="286" bestFit="1" customWidth="1"/>
    <col min="8454" max="8455" width="40.140625" style="286" customWidth="1"/>
    <col min="8456" max="8456" width="27.28515625" style="286" customWidth="1"/>
    <col min="8457" max="8457" width="20.7109375" style="286" customWidth="1"/>
    <col min="8458" max="8458" width="22.42578125" style="286" customWidth="1"/>
    <col min="8459" max="8459" width="21.28515625" style="286" customWidth="1"/>
    <col min="8460" max="8460" width="16" style="286" bestFit="1" customWidth="1"/>
    <col min="8461" max="8461" width="49" style="286" customWidth="1"/>
    <col min="8462" max="8705" width="11.5703125" style="286"/>
    <col min="8706" max="8706" width="1.7109375" style="286" customWidth="1"/>
    <col min="8707" max="8708" width="28.7109375" style="286" customWidth="1"/>
    <col min="8709" max="8709" width="22.85546875" style="286" bestFit="1" customWidth="1"/>
    <col min="8710" max="8711" width="40.140625" style="286" customWidth="1"/>
    <col min="8712" max="8712" width="27.28515625" style="286" customWidth="1"/>
    <col min="8713" max="8713" width="20.7109375" style="286" customWidth="1"/>
    <col min="8714" max="8714" width="22.42578125" style="286" customWidth="1"/>
    <col min="8715" max="8715" width="21.28515625" style="286" customWidth="1"/>
    <col min="8716" max="8716" width="16" style="286" bestFit="1" customWidth="1"/>
    <col min="8717" max="8717" width="49" style="286" customWidth="1"/>
    <col min="8718" max="8961" width="11.5703125" style="286"/>
    <col min="8962" max="8962" width="1.7109375" style="286" customWidth="1"/>
    <col min="8963" max="8964" width="28.7109375" style="286" customWidth="1"/>
    <col min="8965" max="8965" width="22.85546875" style="286" bestFit="1" customWidth="1"/>
    <col min="8966" max="8967" width="40.140625" style="286" customWidth="1"/>
    <col min="8968" max="8968" width="27.28515625" style="286" customWidth="1"/>
    <col min="8969" max="8969" width="20.7109375" style="286" customWidth="1"/>
    <col min="8970" max="8970" width="22.42578125" style="286" customWidth="1"/>
    <col min="8971" max="8971" width="21.28515625" style="286" customWidth="1"/>
    <col min="8972" max="8972" width="16" style="286" bestFit="1" customWidth="1"/>
    <col min="8973" max="8973" width="49" style="286" customWidth="1"/>
    <col min="8974" max="9217" width="11.5703125" style="286"/>
    <col min="9218" max="9218" width="1.7109375" style="286" customWidth="1"/>
    <col min="9219" max="9220" width="28.7109375" style="286" customWidth="1"/>
    <col min="9221" max="9221" width="22.85546875" style="286" bestFit="1" customWidth="1"/>
    <col min="9222" max="9223" width="40.140625" style="286" customWidth="1"/>
    <col min="9224" max="9224" width="27.28515625" style="286" customWidth="1"/>
    <col min="9225" max="9225" width="20.7109375" style="286" customWidth="1"/>
    <col min="9226" max="9226" width="22.42578125" style="286" customWidth="1"/>
    <col min="9227" max="9227" width="21.28515625" style="286" customWidth="1"/>
    <col min="9228" max="9228" width="16" style="286" bestFit="1" customWidth="1"/>
    <col min="9229" max="9229" width="49" style="286" customWidth="1"/>
    <col min="9230" max="9473" width="11.5703125" style="286"/>
    <col min="9474" max="9474" width="1.7109375" style="286" customWidth="1"/>
    <col min="9475" max="9476" width="28.7109375" style="286" customWidth="1"/>
    <col min="9477" max="9477" width="22.85546875" style="286" bestFit="1" customWidth="1"/>
    <col min="9478" max="9479" width="40.140625" style="286" customWidth="1"/>
    <col min="9480" max="9480" width="27.28515625" style="286" customWidth="1"/>
    <col min="9481" max="9481" width="20.7109375" style="286" customWidth="1"/>
    <col min="9482" max="9482" width="22.42578125" style="286" customWidth="1"/>
    <col min="9483" max="9483" width="21.28515625" style="286" customWidth="1"/>
    <col min="9484" max="9484" width="16" style="286" bestFit="1" customWidth="1"/>
    <col min="9485" max="9485" width="49" style="286" customWidth="1"/>
    <col min="9486" max="9729" width="11.5703125" style="286"/>
    <col min="9730" max="9730" width="1.7109375" style="286" customWidth="1"/>
    <col min="9731" max="9732" width="28.7109375" style="286" customWidth="1"/>
    <col min="9733" max="9733" width="22.85546875" style="286" bestFit="1" customWidth="1"/>
    <col min="9734" max="9735" width="40.140625" style="286" customWidth="1"/>
    <col min="9736" max="9736" width="27.28515625" style="286" customWidth="1"/>
    <col min="9737" max="9737" width="20.7109375" style="286" customWidth="1"/>
    <col min="9738" max="9738" width="22.42578125" style="286" customWidth="1"/>
    <col min="9739" max="9739" width="21.28515625" style="286" customWidth="1"/>
    <col min="9740" max="9740" width="16" style="286" bestFit="1" customWidth="1"/>
    <col min="9741" max="9741" width="49" style="286" customWidth="1"/>
    <col min="9742" max="9985" width="11.5703125" style="286"/>
    <col min="9986" max="9986" width="1.7109375" style="286" customWidth="1"/>
    <col min="9987" max="9988" width="28.7109375" style="286" customWidth="1"/>
    <col min="9989" max="9989" width="22.85546875" style="286" bestFit="1" customWidth="1"/>
    <col min="9990" max="9991" width="40.140625" style="286" customWidth="1"/>
    <col min="9992" max="9992" width="27.28515625" style="286" customWidth="1"/>
    <col min="9993" max="9993" width="20.7109375" style="286" customWidth="1"/>
    <col min="9994" max="9994" width="22.42578125" style="286" customWidth="1"/>
    <col min="9995" max="9995" width="21.28515625" style="286" customWidth="1"/>
    <col min="9996" max="9996" width="16" style="286" bestFit="1" customWidth="1"/>
    <col min="9997" max="9997" width="49" style="286" customWidth="1"/>
    <col min="9998" max="10241" width="11.5703125" style="286"/>
    <col min="10242" max="10242" width="1.7109375" style="286" customWidth="1"/>
    <col min="10243" max="10244" width="28.7109375" style="286" customWidth="1"/>
    <col min="10245" max="10245" width="22.85546875" style="286" bestFit="1" customWidth="1"/>
    <col min="10246" max="10247" width="40.140625" style="286" customWidth="1"/>
    <col min="10248" max="10248" width="27.28515625" style="286" customWidth="1"/>
    <col min="10249" max="10249" width="20.7109375" style="286" customWidth="1"/>
    <col min="10250" max="10250" width="22.42578125" style="286" customWidth="1"/>
    <col min="10251" max="10251" width="21.28515625" style="286" customWidth="1"/>
    <col min="10252" max="10252" width="16" style="286" bestFit="1" customWidth="1"/>
    <col min="10253" max="10253" width="49" style="286" customWidth="1"/>
    <col min="10254" max="10497" width="11.5703125" style="286"/>
    <col min="10498" max="10498" width="1.7109375" style="286" customWidth="1"/>
    <col min="10499" max="10500" width="28.7109375" style="286" customWidth="1"/>
    <col min="10501" max="10501" width="22.85546875" style="286" bestFit="1" customWidth="1"/>
    <col min="10502" max="10503" width="40.140625" style="286" customWidth="1"/>
    <col min="10504" max="10504" width="27.28515625" style="286" customWidth="1"/>
    <col min="10505" max="10505" width="20.7109375" style="286" customWidth="1"/>
    <col min="10506" max="10506" width="22.42578125" style="286" customWidth="1"/>
    <col min="10507" max="10507" width="21.28515625" style="286" customWidth="1"/>
    <col min="10508" max="10508" width="16" style="286" bestFit="1" customWidth="1"/>
    <col min="10509" max="10509" width="49" style="286" customWidth="1"/>
    <col min="10510" max="10753" width="11.5703125" style="286"/>
    <col min="10754" max="10754" width="1.7109375" style="286" customWidth="1"/>
    <col min="10755" max="10756" width="28.7109375" style="286" customWidth="1"/>
    <col min="10757" max="10757" width="22.85546875" style="286" bestFit="1" customWidth="1"/>
    <col min="10758" max="10759" width="40.140625" style="286" customWidth="1"/>
    <col min="10760" max="10760" width="27.28515625" style="286" customWidth="1"/>
    <col min="10761" max="10761" width="20.7109375" style="286" customWidth="1"/>
    <col min="10762" max="10762" width="22.42578125" style="286" customWidth="1"/>
    <col min="10763" max="10763" width="21.28515625" style="286" customWidth="1"/>
    <col min="10764" max="10764" width="16" style="286" bestFit="1" customWidth="1"/>
    <col min="10765" max="10765" width="49" style="286" customWidth="1"/>
    <col min="10766" max="11009" width="11.5703125" style="286"/>
    <col min="11010" max="11010" width="1.7109375" style="286" customWidth="1"/>
    <col min="11011" max="11012" width="28.7109375" style="286" customWidth="1"/>
    <col min="11013" max="11013" width="22.85546875" style="286" bestFit="1" customWidth="1"/>
    <col min="11014" max="11015" width="40.140625" style="286" customWidth="1"/>
    <col min="11016" max="11016" width="27.28515625" style="286" customWidth="1"/>
    <col min="11017" max="11017" width="20.7109375" style="286" customWidth="1"/>
    <col min="11018" max="11018" width="22.42578125" style="286" customWidth="1"/>
    <col min="11019" max="11019" width="21.28515625" style="286" customWidth="1"/>
    <col min="11020" max="11020" width="16" style="286" bestFit="1" customWidth="1"/>
    <col min="11021" max="11021" width="49" style="286" customWidth="1"/>
    <col min="11022" max="11265" width="11.5703125" style="286"/>
    <col min="11266" max="11266" width="1.7109375" style="286" customWidth="1"/>
    <col min="11267" max="11268" width="28.7109375" style="286" customWidth="1"/>
    <col min="11269" max="11269" width="22.85546875" style="286" bestFit="1" customWidth="1"/>
    <col min="11270" max="11271" width="40.140625" style="286" customWidth="1"/>
    <col min="11272" max="11272" width="27.28515625" style="286" customWidth="1"/>
    <col min="11273" max="11273" width="20.7109375" style="286" customWidth="1"/>
    <col min="11274" max="11274" width="22.42578125" style="286" customWidth="1"/>
    <col min="11275" max="11275" width="21.28515625" style="286" customWidth="1"/>
    <col min="11276" max="11276" width="16" style="286" bestFit="1" customWidth="1"/>
    <col min="11277" max="11277" width="49" style="286" customWidth="1"/>
    <col min="11278" max="11521" width="11.5703125" style="286"/>
    <col min="11522" max="11522" width="1.7109375" style="286" customWidth="1"/>
    <col min="11523" max="11524" width="28.7109375" style="286" customWidth="1"/>
    <col min="11525" max="11525" width="22.85546875" style="286" bestFit="1" customWidth="1"/>
    <col min="11526" max="11527" width="40.140625" style="286" customWidth="1"/>
    <col min="11528" max="11528" width="27.28515625" style="286" customWidth="1"/>
    <col min="11529" max="11529" width="20.7109375" style="286" customWidth="1"/>
    <col min="11530" max="11530" width="22.42578125" style="286" customWidth="1"/>
    <col min="11531" max="11531" width="21.28515625" style="286" customWidth="1"/>
    <col min="11532" max="11532" width="16" style="286" bestFit="1" customWidth="1"/>
    <col min="11533" max="11533" width="49" style="286" customWidth="1"/>
    <col min="11534" max="11777" width="11.5703125" style="286"/>
    <col min="11778" max="11778" width="1.7109375" style="286" customWidth="1"/>
    <col min="11779" max="11780" width="28.7109375" style="286" customWidth="1"/>
    <col min="11781" max="11781" width="22.85546875" style="286" bestFit="1" customWidth="1"/>
    <col min="11782" max="11783" width="40.140625" style="286" customWidth="1"/>
    <col min="11784" max="11784" width="27.28515625" style="286" customWidth="1"/>
    <col min="11785" max="11785" width="20.7109375" style="286" customWidth="1"/>
    <col min="11786" max="11786" width="22.42578125" style="286" customWidth="1"/>
    <col min="11787" max="11787" width="21.28515625" style="286" customWidth="1"/>
    <col min="11788" max="11788" width="16" style="286" bestFit="1" customWidth="1"/>
    <col min="11789" max="11789" width="49" style="286" customWidth="1"/>
    <col min="11790" max="12033" width="11.5703125" style="286"/>
    <col min="12034" max="12034" width="1.7109375" style="286" customWidth="1"/>
    <col min="12035" max="12036" width="28.7109375" style="286" customWidth="1"/>
    <col min="12037" max="12037" width="22.85546875" style="286" bestFit="1" customWidth="1"/>
    <col min="12038" max="12039" width="40.140625" style="286" customWidth="1"/>
    <col min="12040" max="12040" width="27.28515625" style="286" customWidth="1"/>
    <col min="12041" max="12041" width="20.7109375" style="286" customWidth="1"/>
    <col min="12042" max="12042" width="22.42578125" style="286" customWidth="1"/>
    <col min="12043" max="12043" width="21.28515625" style="286" customWidth="1"/>
    <col min="12044" max="12044" width="16" style="286" bestFit="1" customWidth="1"/>
    <col min="12045" max="12045" width="49" style="286" customWidth="1"/>
    <col min="12046" max="12289" width="11.5703125" style="286"/>
    <col min="12290" max="12290" width="1.7109375" style="286" customWidth="1"/>
    <col min="12291" max="12292" width="28.7109375" style="286" customWidth="1"/>
    <col min="12293" max="12293" width="22.85546875" style="286" bestFit="1" customWidth="1"/>
    <col min="12294" max="12295" width="40.140625" style="286" customWidth="1"/>
    <col min="12296" max="12296" width="27.28515625" style="286" customWidth="1"/>
    <col min="12297" max="12297" width="20.7109375" style="286" customWidth="1"/>
    <col min="12298" max="12298" width="22.42578125" style="286" customWidth="1"/>
    <col min="12299" max="12299" width="21.28515625" style="286" customWidth="1"/>
    <col min="12300" max="12300" width="16" style="286" bestFit="1" customWidth="1"/>
    <col min="12301" max="12301" width="49" style="286" customWidth="1"/>
    <col min="12302" max="12545" width="11.5703125" style="286"/>
    <col min="12546" max="12546" width="1.7109375" style="286" customWidth="1"/>
    <col min="12547" max="12548" width="28.7109375" style="286" customWidth="1"/>
    <col min="12549" max="12549" width="22.85546875" style="286" bestFit="1" customWidth="1"/>
    <col min="12550" max="12551" width="40.140625" style="286" customWidth="1"/>
    <col min="12552" max="12552" width="27.28515625" style="286" customWidth="1"/>
    <col min="12553" max="12553" width="20.7109375" style="286" customWidth="1"/>
    <col min="12554" max="12554" width="22.42578125" style="286" customWidth="1"/>
    <col min="12555" max="12555" width="21.28515625" style="286" customWidth="1"/>
    <col min="12556" max="12556" width="16" style="286" bestFit="1" customWidth="1"/>
    <col min="12557" max="12557" width="49" style="286" customWidth="1"/>
    <col min="12558" max="12801" width="11.5703125" style="286"/>
    <col min="12802" max="12802" width="1.7109375" style="286" customWidth="1"/>
    <col min="12803" max="12804" width="28.7109375" style="286" customWidth="1"/>
    <col min="12805" max="12805" width="22.85546875" style="286" bestFit="1" customWidth="1"/>
    <col min="12806" max="12807" width="40.140625" style="286" customWidth="1"/>
    <col min="12808" max="12808" width="27.28515625" style="286" customWidth="1"/>
    <col min="12809" max="12809" width="20.7109375" style="286" customWidth="1"/>
    <col min="12810" max="12810" width="22.42578125" style="286" customWidth="1"/>
    <col min="12811" max="12811" width="21.28515625" style="286" customWidth="1"/>
    <col min="12812" max="12812" width="16" style="286" bestFit="1" customWidth="1"/>
    <col min="12813" max="12813" width="49" style="286" customWidth="1"/>
    <col min="12814" max="13057" width="11.5703125" style="286"/>
    <col min="13058" max="13058" width="1.7109375" style="286" customWidth="1"/>
    <col min="13059" max="13060" width="28.7109375" style="286" customWidth="1"/>
    <col min="13061" max="13061" width="22.85546875" style="286" bestFit="1" customWidth="1"/>
    <col min="13062" max="13063" width="40.140625" style="286" customWidth="1"/>
    <col min="13064" max="13064" width="27.28515625" style="286" customWidth="1"/>
    <col min="13065" max="13065" width="20.7109375" style="286" customWidth="1"/>
    <col min="13066" max="13066" width="22.42578125" style="286" customWidth="1"/>
    <col min="13067" max="13067" width="21.28515625" style="286" customWidth="1"/>
    <col min="13068" max="13068" width="16" style="286" bestFit="1" customWidth="1"/>
    <col min="13069" max="13069" width="49" style="286" customWidth="1"/>
    <col min="13070" max="13313" width="11.5703125" style="286"/>
    <col min="13314" max="13314" width="1.7109375" style="286" customWidth="1"/>
    <col min="13315" max="13316" width="28.7109375" style="286" customWidth="1"/>
    <col min="13317" max="13317" width="22.85546875" style="286" bestFit="1" customWidth="1"/>
    <col min="13318" max="13319" width="40.140625" style="286" customWidth="1"/>
    <col min="13320" max="13320" width="27.28515625" style="286" customWidth="1"/>
    <col min="13321" max="13321" width="20.7109375" style="286" customWidth="1"/>
    <col min="13322" max="13322" width="22.42578125" style="286" customWidth="1"/>
    <col min="13323" max="13323" width="21.28515625" style="286" customWidth="1"/>
    <col min="13324" max="13324" width="16" style="286" bestFit="1" customWidth="1"/>
    <col min="13325" max="13325" width="49" style="286" customWidth="1"/>
    <col min="13326" max="13569" width="11.5703125" style="286"/>
    <col min="13570" max="13570" width="1.7109375" style="286" customWidth="1"/>
    <col min="13571" max="13572" width="28.7109375" style="286" customWidth="1"/>
    <col min="13573" max="13573" width="22.85546875" style="286" bestFit="1" customWidth="1"/>
    <col min="13574" max="13575" width="40.140625" style="286" customWidth="1"/>
    <col min="13576" max="13576" width="27.28515625" style="286" customWidth="1"/>
    <col min="13577" max="13577" width="20.7109375" style="286" customWidth="1"/>
    <col min="13578" max="13578" width="22.42578125" style="286" customWidth="1"/>
    <col min="13579" max="13579" width="21.28515625" style="286" customWidth="1"/>
    <col min="13580" max="13580" width="16" style="286" bestFit="1" customWidth="1"/>
    <col min="13581" max="13581" width="49" style="286" customWidth="1"/>
    <col min="13582" max="13825" width="11.5703125" style="286"/>
    <col min="13826" max="13826" width="1.7109375" style="286" customWidth="1"/>
    <col min="13827" max="13828" width="28.7109375" style="286" customWidth="1"/>
    <col min="13829" max="13829" width="22.85546875" style="286" bestFit="1" customWidth="1"/>
    <col min="13830" max="13831" width="40.140625" style="286" customWidth="1"/>
    <col min="13832" max="13832" width="27.28515625" style="286" customWidth="1"/>
    <col min="13833" max="13833" width="20.7109375" style="286" customWidth="1"/>
    <col min="13834" max="13834" width="22.42578125" style="286" customWidth="1"/>
    <col min="13835" max="13835" width="21.28515625" style="286" customWidth="1"/>
    <col min="13836" max="13836" width="16" style="286" bestFit="1" customWidth="1"/>
    <col min="13837" max="13837" width="49" style="286" customWidth="1"/>
    <col min="13838" max="14081" width="11.5703125" style="286"/>
    <col min="14082" max="14082" width="1.7109375" style="286" customWidth="1"/>
    <col min="14083" max="14084" width="28.7109375" style="286" customWidth="1"/>
    <col min="14085" max="14085" width="22.85546875" style="286" bestFit="1" customWidth="1"/>
    <col min="14086" max="14087" width="40.140625" style="286" customWidth="1"/>
    <col min="14088" max="14088" width="27.28515625" style="286" customWidth="1"/>
    <col min="14089" max="14089" width="20.7109375" style="286" customWidth="1"/>
    <col min="14090" max="14090" width="22.42578125" style="286" customWidth="1"/>
    <col min="14091" max="14091" width="21.28515625" style="286" customWidth="1"/>
    <col min="14092" max="14092" width="16" style="286" bestFit="1" customWidth="1"/>
    <col min="14093" max="14093" width="49" style="286" customWidth="1"/>
    <col min="14094" max="14337" width="11.5703125" style="286"/>
    <col min="14338" max="14338" width="1.7109375" style="286" customWidth="1"/>
    <col min="14339" max="14340" width="28.7109375" style="286" customWidth="1"/>
    <col min="14341" max="14341" width="22.85546875" style="286" bestFit="1" customWidth="1"/>
    <col min="14342" max="14343" width="40.140625" style="286" customWidth="1"/>
    <col min="14344" max="14344" width="27.28515625" style="286" customWidth="1"/>
    <col min="14345" max="14345" width="20.7109375" style="286" customWidth="1"/>
    <col min="14346" max="14346" width="22.42578125" style="286" customWidth="1"/>
    <col min="14347" max="14347" width="21.28515625" style="286" customWidth="1"/>
    <col min="14348" max="14348" width="16" style="286" bestFit="1" customWidth="1"/>
    <col min="14349" max="14349" width="49" style="286" customWidth="1"/>
    <col min="14350" max="14593" width="11.5703125" style="286"/>
    <col min="14594" max="14594" width="1.7109375" style="286" customWidth="1"/>
    <col min="14595" max="14596" width="28.7109375" style="286" customWidth="1"/>
    <col min="14597" max="14597" width="22.85546875" style="286" bestFit="1" customWidth="1"/>
    <col min="14598" max="14599" width="40.140625" style="286" customWidth="1"/>
    <col min="14600" max="14600" width="27.28515625" style="286" customWidth="1"/>
    <col min="14601" max="14601" width="20.7109375" style="286" customWidth="1"/>
    <col min="14602" max="14602" width="22.42578125" style="286" customWidth="1"/>
    <col min="14603" max="14603" width="21.28515625" style="286" customWidth="1"/>
    <col min="14604" max="14604" width="16" style="286" bestFit="1" customWidth="1"/>
    <col min="14605" max="14605" width="49" style="286" customWidth="1"/>
    <col min="14606" max="14849" width="11.5703125" style="286"/>
    <col min="14850" max="14850" width="1.7109375" style="286" customWidth="1"/>
    <col min="14851" max="14852" width="28.7109375" style="286" customWidth="1"/>
    <col min="14853" max="14853" width="22.85546875" style="286" bestFit="1" customWidth="1"/>
    <col min="14854" max="14855" width="40.140625" style="286" customWidth="1"/>
    <col min="14856" max="14856" width="27.28515625" style="286" customWidth="1"/>
    <col min="14857" max="14857" width="20.7109375" style="286" customWidth="1"/>
    <col min="14858" max="14858" width="22.42578125" style="286" customWidth="1"/>
    <col min="14859" max="14859" width="21.28515625" style="286" customWidth="1"/>
    <col min="14860" max="14860" width="16" style="286" bestFit="1" customWidth="1"/>
    <col min="14861" max="14861" width="49" style="286" customWidth="1"/>
    <col min="14862" max="15105" width="11.5703125" style="286"/>
    <col min="15106" max="15106" width="1.7109375" style="286" customWidth="1"/>
    <col min="15107" max="15108" width="28.7109375" style="286" customWidth="1"/>
    <col min="15109" max="15109" width="22.85546875" style="286" bestFit="1" customWidth="1"/>
    <col min="15110" max="15111" width="40.140625" style="286" customWidth="1"/>
    <col min="15112" max="15112" width="27.28515625" style="286" customWidth="1"/>
    <col min="15113" max="15113" width="20.7109375" style="286" customWidth="1"/>
    <col min="15114" max="15114" width="22.42578125" style="286" customWidth="1"/>
    <col min="15115" max="15115" width="21.28515625" style="286" customWidth="1"/>
    <col min="15116" max="15116" width="16" style="286" bestFit="1" customWidth="1"/>
    <col min="15117" max="15117" width="49" style="286" customWidth="1"/>
    <col min="15118" max="15361" width="11.5703125" style="286"/>
    <col min="15362" max="15362" width="1.7109375" style="286" customWidth="1"/>
    <col min="15363" max="15364" width="28.7109375" style="286" customWidth="1"/>
    <col min="15365" max="15365" width="22.85546875" style="286" bestFit="1" customWidth="1"/>
    <col min="15366" max="15367" width="40.140625" style="286" customWidth="1"/>
    <col min="15368" max="15368" width="27.28515625" style="286" customWidth="1"/>
    <col min="15369" max="15369" width="20.7109375" style="286" customWidth="1"/>
    <col min="15370" max="15370" width="22.42578125" style="286" customWidth="1"/>
    <col min="15371" max="15371" width="21.28515625" style="286" customWidth="1"/>
    <col min="15372" max="15372" width="16" style="286" bestFit="1" customWidth="1"/>
    <col min="15373" max="15373" width="49" style="286" customWidth="1"/>
    <col min="15374" max="15617" width="11.5703125" style="286"/>
    <col min="15618" max="15618" width="1.7109375" style="286" customWidth="1"/>
    <col min="15619" max="15620" width="28.7109375" style="286" customWidth="1"/>
    <col min="15621" max="15621" width="22.85546875" style="286" bestFit="1" customWidth="1"/>
    <col min="15622" max="15623" width="40.140625" style="286" customWidth="1"/>
    <col min="15624" max="15624" width="27.28515625" style="286" customWidth="1"/>
    <col min="15625" max="15625" width="20.7109375" style="286" customWidth="1"/>
    <col min="15626" max="15626" width="22.42578125" style="286" customWidth="1"/>
    <col min="15627" max="15627" width="21.28515625" style="286" customWidth="1"/>
    <col min="15628" max="15628" width="16" style="286" bestFit="1" customWidth="1"/>
    <col min="15629" max="15629" width="49" style="286" customWidth="1"/>
    <col min="15630" max="15873" width="11.5703125" style="286"/>
    <col min="15874" max="15874" width="1.7109375" style="286" customWidth="1"/>
    <col min="15875" max="15876" width="28.7109375" style="286" customWidth="1"/>
    <col min="15877" max="15877" width="22.85546875" style="286" bestFit="1" customWidth="1"/>
    <col min="15878" max="15879" width="40.140625" style="286" customWidth="1"/>
    <col min="15880" max="15880" width="27.28515625" style="286" customWidth="1"/>
    <col min="15881" max="15881" width="20.7109375" style="286" customWidth="1"/>
    <col min="15882" max="15882" width="22.42578125" style="286" customWidth="1"/>
    <col min="15883" max="15883" width="21.28515625" style="286" customWidth="1"/>
    <col min="15884" max="15884" width="16" style="286" bestFit="1" customWidth="1"/>
    <col min="15885" max="15885" width="49" style="286" customWidth="1"/>
    <col min="15886" max="16129" width="11.5703125" style="286"/>
    <col min="16130" max="16130" width="1.7109375" style="286" customWidth="1"/>
    <col min="16131" max="16132" width="28.7109375" style="286" customWidth="1"/>
    <col min="16133" max="16133" width="22.85546875" style="286" bestFit="1" customWidth="1"/>
    <col min="16134" max="16135" width="40.140625" style="286" customWidth="1"/>
    <col min="16136" max="16136" width="27.28515625" style="286" customWidth="1"/>
    <col min="16137" max="16137" width="20.7109375" style="286" customWidth="1"/>
    <col min="16138" max="16138" width="22.42578125" style="286" customWidth="1"/>
    <col min="16139" max="16139" width="21.28515625" style="286" customWidth="1"/>
    <col min="16140" max="16140" width="16" style="286" bestFit="1" customWidth="1"/>
    <col min="16141" max="16141" width="49" style="286" customWidth="1"/>
    <col min="16142" max="16384" width="11.5703125" style="286"/>
  </cols>
  <sheetData>
    <row r="2" spans="2:10" s="261" customFormat="1" ht="66.75" customHeight="1">
      <c r="B2" s="1" t="s">
        <v>311</v>
      </c>
      <c r="C2" s="2"/>
      <c r="D2" s="2"/>
      <c r="E2" s="2"/>
      <c r="F2" s="2"/>
      <c r="G2" s="2"/>
      <c r="H2" s="2"/>
      <c r="I2" s="2"/>
      <c r="J2" s="2"/>
    </row>
    <row r="3" spans="2:10" s="262" customFormat="1" ht="13.5" thickBot="1"/>
    <row r="4" spans="2:10" s="262" customFormat="1" ht="36" customHeight="1" thickBot="1">
      <c r="B4" s="263" t="s">
        <v>1</v>
      </c>
      <c r="C4" s="264" t="s">
        <v>2</v>
      </c>
      <c r="D4" s="263" t="s">
        <v>3</v>
      </c>
      <c r="E4" s="263" t="s">
        <v>4</v>
      </c>
      <c r="F4" s="265" t="s">
        <v>5</v>
      </c>
      <c r="G4" s="263" t="s">
        <v>6</v>
      </c>
      <c r="H4" s="266" t="s">
        <v>7</v>
      </c>
      <c r="I4" s="267"/>
      <c r="J4" s="268"/>
    </row>
    <row r="5" spans="2:10" s="262" customFormat="1" ht="15.75" customHeight="1" thickBot="1">
      <c r="B5" s="263"/>
      <c r="C5" s="269"/>
      <c r="D5" s="263"/>
      <c r="E5" s="263"/>
      <c r="F5" s="270"/>
      <c r="G5" s="263"/>
      <c r="H5" s="271"/>
      <c r="I5" s="272"/>
      <c r="J5" s="273"/>
    </row>
    <row r="6" spans="2:10" s="262" customFormat="1" ht="46.5" customHeight="1" thickBot="1">
      <c r="B6" s="263"/>
      <c r="C6" s="274"/>
      <c r="D6" s="263"/>
      <c r="E6" s="263"/>
      <c r="F6" s="275" t="s">
        <v>8</v>
      </c>
      <c r="G6" s="276" t="s">
        <v>8</v>
      </c>
      <c r="H6" s="276" t="s">
        <v>9</v>
      </c>
      <c r="I6" s="275" t="s">
        <v>10</v>
      </c>
      <c r="J6" s="275" t="s">
        <v>11</v>
      </c>
    </row>
    <row r="7" spans="2:10" s="262" customFormat="1" ht="30.75" customHeight="1">
      <c r="B7" s="277"/>
      <c r="C7" s="278"/>
      <c r="D7" s="278"/>
      <c r="E7" s="278"/>
      <c r="F7" s="279"/>
      <c r="G7" s="278"/>
      <c r="H7" s="278"/>
      <c r="I7" s="279"/>
      <c r="J7" s="280"/>
    </row>
    <row r="8" spans="2:10" ht="60" customHeight="1">
      <c r="B8" s="281" t="s">
        <v>312</v>
      </c>
      <c r="C8" s="38" t="s">
        <v>313</v>
      </c>
      <c r="D8" s="282" t="s">
        <v>314</v>
      </c>
      <c r="E8" s="283">
        <v>1201</v>
      </c>
      <c r="F8" s="282" t="s">
        <v>55</v>
      </c>
      <c r="G8" s="282" t="s">
        <v>55</v>
      </c>
      <c r="H8" s="284">
        <v>42384</v>
      </c>
      <c r="I8" s="284">
        <v>42384</v>
      </c>
      <c r="J8" s="285">
        <v>42735</v>
      </c>
    </row>
    <row r="9" spans="2:10" ht="165">
      <c r="B9" s="281"/>
      <c r="C9" s="38" t="s">
        <v>315</v>
      </c>
      <c r="D9" s="282" t="s">
        <v>316</v>
      </c>
      <c r="E9" s="283">
        <v>2500</v>
      </c>
      <c r="F9" s="282" t="s">
        <v>55</v>
      </c>
      <c r="G9" s="282" t="s">
        <v>55</v>
      </c>
      <c r="H9" s="284">
        <v>42370</v>
      </c>
      <c r="I9" s="284">
        <v>42612</v>
      </c>
      <c r="J9" s="285">
        <v>42735</v>
      </c>
    </row>
    <row r="10" spans="2:10" ht="165.75" thickBot="1">
      <c r="B10" s="287"/>
      <c r="C10" s="288" t="s">
        <v>317</v>
      </c>
      <c r="D10" s="289" t="s">
        <v>94</v>
      </c>
      <c r="E10" s="290">
        <v>3799</v>
      </c>
      <c r="F10" s="289" t="s">
        <v>55</v>
      </c>
      <c r="G10" s="289" t="s">
        <v>55</v>
      </c>
      <c r="H10" s="291">
        <v>42370</v>
      </c>
      <c r="I10" s="291">
        <v>42735</v>
      </c>
      <c r="J10" s="292">
        <v>42735</v>
      </c>
    </row>
    <row r="11" spans="2:10">
      <c r="E11" s="293">
        <f>SUM(E8:E10)</f>
        <v>7500</v>
      </c>
    </row>
  </sheetData>
  <dataConsolidate/>
  <mergeCells count="9">
    <mergeCell ref="B8:B10"/>
    <mergeCell ref="B2:J2"/>
    <mergeCell ref="B4:B6"/>
    <mergeCell ref="C4:C6"/>
    <mergeCell ref="D4:D6"/>
    <mergeCell ref="E4:E6"/>
    <mergeCell ref="F4:F5"/>
    <mergeCell ref="G4:G5"/>
    <mergeCell ref="H4:J5"/>
  </mergeCells>
  <pageMargins left="0.7" right="0.7" top="0.75" bottom="0.75" header="0.3" footer="0.3"/>
  <pageSetup paperSize="14" scale="6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[6]Hoja2!#REF!</xm:f>
          </x14:formula1>
          <xm:sqref>F8:G10 B8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2:F24"/>
  <sheetViews>
    <sheetView workbookViewId="0">
      <selection activeCell="B2" sqref="B2:F2"/>
    </sheetView>
  </sheetViews>
  <sheetFormatPr baseColWidth="10" defaultColWidth="11.5703125" defaultRowHeight="15"/>
  <cols>
    <col min="1" max="1" width="4.28515625" style="31" customWidth="1"/>
    <col min="2" max="2" width="68.42578125" style="31" customWidth="1"/>
    <col min="3" max="3" width="45.5703125" style="149" customWidth="1"/>
    <col min="4" max="4" width="22.85546875" style="31" bestFit="1" customWidth="1"/>
    <col min="5" max="5" width="21.28515625" style="31" customWidth="1"/>
    <col min="6" max="6" width="40.140625" style="31" customWidth="1"/>
    <col min="7" max="256" width="11.5703125" style="31"/>
    <col min="257" max="257" width="19.5703125" style="31" customWidth="1"/>
    <col min="258" max="258" width="68.42578125" style="31" customWidth="1"/>
    <col min="259" max="259" width="45.5703125" style="31" customWidth="1"/>
    <col min="260" max="260" width="22.85546875" style="31" bestFit="1" customWidth="1"/>
    <col min="261" max="261" width="31.42578125" style="31" customWidth="1"/>
    <col min="262" max="262" width="40.140625" style="31" customWidth="1"/>
    <col min="263" max="512" width="11.5703125" style="31"/>
    <col min="513" max="513" width="19.5703125" style="31" customWidth="1"/>
    <col min="514" max="514" width="68.42578125" style="31" customWidth="1"/>
    <col min="515" max="515" width="45.5703125" style="31" customWidth="1"/>
    <col min="516" max="516" width="22.85546875" style="31" bestFit="1" customWidth="1"/>
    <col min="517" max="517" width="31.42578125" style="31" customWidth="1"/>
    <col min="518" max="518" width="40.140625" style="31" customWidth="1"/>
    <col min="519" max="768" width="11.5703125" style="31"/>
    <col min="769" max="769" width="19.5703125" style="31" customWidth="1"/>
    <col min="770" max="770" width="68.42578125" style="31" customWidth="1"/>
    <col min="771" max="771" width="45.5703125" style="31" customWidth="1"/>
    <col min="772" max="772" width="22.85546875" style="31" bestFit="1" customWidth="1"/>
    <col min="773" max="773" width="31.42578125" style="31" customWidth="1"/>
    <col min="774" max="774" width="40.140625" style="31" customWidth="1"/>
    <col min="775" max="1024" width="11.5703125" style="31"/>
    <col min="1025" max="1025" width="19.5703125" style="31" customWidth="1"/>
    <col min="1026" max="1026" width="68.42578125" style="31" customWidth="1"/>
    <col min="1027" max="1027" width="45.5703125" style="31" customWidth="1"/>
    <col min="1028" max="1028" width="22.85546875" style="31" bestFit="1" customWidth="1"/>
    <col min="1029" max="1029" width="31.42578125" style="31" customWidth="1"/>
    <col min="1030" max="1030" width="40.140625" style="31" customWidth="1"/>
    <col min="1031" max="1280" width="11.5703125" style="31"/>
    <col min="1281" max="1281" width="19.5703125" style="31" customWidth="1"/>
    <col min="1282" max="1282" width="68.42578125" style="31" customWidth="1"/>
    <col min="1283" max="1283" width="45.5703125" style="31" customWidth="1"/>
    <col min="1284" max="1284" width="22.85546875" style="31" bestFit="1" customWidth="1"/>
    <col min="1285" max="1285" width="31.42578125" style="31" customWidth="1"/>
    <col min="1286" max="1286" width="40.140625" style="31" customWidth="1"/>
    <col min="1287" max="1536" width="11.5703125" style="31"/>
    <col min="1537" max="1537" width="19.5703125" style="31" customWidth="1"/>
    <col min="1538" max="1538" width="68.42578125" style="31" customWidth="1"/>
    <col min="1539" max="1539" width="45.5703125" style="31" customWidth="1"/>
    <col min="1540" max="1540" width="22.85546875" style="31" bestFit="1" customWidth="1"/>
    <col min="1541" max="1541" width="31.42578125" style="31" customWidth="1"/>
    <col min="1542" max="1542" width="40.140625" style="31" customWidth="1"/>
    <col min="1543" max="1792" width="11.5703125" style="31"/>
    <col min="1793" max="1793" width="19.5703125" style="31" customWidth="1"/>
    <col min="1794" max="1794" width="68.42578125" style="31" customWidth="1"/>
    <col min="1795" max="1795" width="45.5703125" style="31" customWidth="1"/>
    <col min="1796" max="1796" width="22.85546875" style="31" bestFit="1" customWidth="1"/>
    <col min="1797" max="1797" width="31.42578125" style="31" customWidth="1"/>
    <col min="1798" max="1798" width="40.140625" style="31" customWidth="1"/>
    <col min="1799" max="2048" width="11.5703125" style="31"/>
    <col min="2049" max="2049" width="19.5703125" style="31" customWidth="1"/>
    <col min="2050" max="2050" width="68.42578125" style="31" customWidth="1"/>
    <col min="2051" max="2051" width="45.5703125" style="31" customWidth="1"/>
    <col min="2052" max="2052" width="22.85546875" style="31" bestFit="1" customWidth="1"/>
    <col min="2053" max="2053" width="31.42578125" style="31" customWidth="1"/>
    <col min="2054" max="2054" width="40.140625" style="31" customWidth="1"/>
    <col min="2055" max="2304" width="11.5703125" style="31"/>
    <col min="2305" max="2305" width="19.5703125" style="31" customWidth="1"/>
    <col min="2306" max="2306" width="68.42578125" style="31" customWidth="1"/>
    <col min="2307" max="2307" width="45.5703125" style="31" customWidth="1"/>
    <col min="2308" max="2308" width="22.85546875" style="31" bestFit="1" customWidth="1"/>
    <col min="2309" max="2309" width="31.42578125" style="31" customWidth="1"/>
    <col min="2310" max="2310" width="40.140625" style="31" customWidth="1"/>
    <col min="2311" max="2560" width="11.5703125" style="31"/>
    <col min="2561" max="2561" width="19.5703125" style="31" customWidth="1"/>
    <col min="2562" max="2562" width="68.42578125" style="31" customWidth="1"/>
    <col min="2563" max="2563" width="45.5703125" style="31" customWidth="1"/>
    <col min="2564" max="2564" width="22.85546875" style="31" bestFit="1" customWidth="1"/>
    <col min="2565" max="2565" width="31.42578125" style="31" customWidth="1"/>
    <col min="2566" max="2566" width="40.140625" style="31" customWidth="1"/>
    <col min="2567" max="2816" width="11.5703125" style="31"/>
    <col min="2817" max="2817" width="19.5703125" style="31" customWidth="1"/>
    <col min="2818" max="2818" width="68.42578125" style="31" customWidth="1"/>
    <col min="2819" max="2819" width="45.5703125" style="31" customWidth="1"/>
    <col min="2820" max="2820" width="22.85546875" style="31" bestFit="1" customWidth="1"/>
    <col min="2821" max="2821" width="31.42578125" style="31" customWidth="1"/>
    <col min="2822" max="2822" width="40.140625" style="31" customWidth="1"/>
    <col min="2823" max="3072" width="11.5703125" style="31"/>
    <col min="3073" max="3073" width="19.5703125" style="31" customWidth="1"/>
    <col min="3074" max="3074" width="68.42578125" style="31" customWidth="1"/>
    <col min="3075" max="3075" width="45.5703125" style="31" customWidth="1"/>
    <col min="3076" max="3076" width="22.85546875" style="31" bestFit="1" customWidth="1"/>
    <col min="3077" max="3077" width="31.42578125" style="31" customWidth="1"/>
    <col min="3078" max="3078" width="40.140625" style="31" customWidth="1"/>
    <col min="3079" max="3328" width="11.5703125" style="31"/>
    <col min="3329" max="3329" width="19.5703125" style="31" customWidth="1"/>
    <col min="3330" max="3330" width="68.42578125" style="31" customWidth="1"/>
    <col min="3331" max="3331" width="45.5703125" style="31" customWidth="1"/>
    <col min="3332" max="3332" width="22.85546875" style="31" bestFit="1" customWidth="1"/>
    <col min="3333" max="3333" width="31.42578125" style="31" customWidth="1"/>
    <col min="3334" max="3334" width="40.140625" style="31" customWidth="1"/>
    <col min="3335" max="3584" width="11.5703125" style="31"/>
    <col min="3585" max="3585" width="19.5703125" style="31" customWidth="1"/>
    <col min="3586" max="3586" width="68.42578125" style="31" customWidth="1"/>
    <col min="3587" max="3587" width="45.5703125" style="31" customWidth="1"/>
    <col min="3588" max="3588" width="22.85546875" style="31" bestFit="1" customWidth="1"/>
    <col min="3589" max="3589" width="31.42578125" style="31" customWidth="1"/>
    <col min="3590" max="3590" width="40.140625" style="31" customWidth="1"/>
    <col min="3591" max="3840" width="11.5703125" style="31"/>
    <col min="3841" max="3841" width="19.5703125" style="31" customWidth="1"/>
    <col min="3842" max="3842" width="68.42578125" style="31" customWidth="1"/>
    <col min="3843" max="3843" width="45.5703125" style="31" customWidth="1"/>
    <col min="3844" max="3844" width="22.85546875" style="31" bestFit="1" customWidth="1"/>
    <col min="3845" max="3845" width="31.42578125" style="31" customWidth="1"/>
    <col min="3846" max="3846" width="40.140625" style="31" customWidth="1"/>
    <col min="3847" max="4096" width="11.5703125" style="31"/>
    <col min="4097" max="4097" width="19.5703125" style="31" customWidth="1"/>
    <col min="4098" max="4098" width="68.42578125" style="31" customWidth="1"/>
    <col min="4099" max="4099" width="45.5703125" style="31" customWidth="1"/>
    <col min="4100" max="4100" width="22.85546875" style="31" bestFit="1" customWidth="1"/>
    <col min="4101" max="4101" width="31.42578125" style="31" customWidth="1"/>
    <col min="4102" max="4102" width="40.140625" style="31" customWidth="1"/>
    <col min="4103" max="4352" width="11.5703125" style="31"/>
    <col min="4353" max="4353" width="19.5703125" style="31" customWidth="1"/>
    <col min="4354" max="4354" width="68.42578125" style="31" customWidth="1"/>
    <col min="4355" max="4355" width="45.5703125" style="31" customWidth="1"/>
    <col min="4356" max="4356" width="22.85546875" style="31" bestFit="1" customWidth="1"/>
    <col min="4357" max="4357" width="31.42578125" style="31" customWidth="1"/>
    <col min="4358" max="4358" width="40.140625" style="31" customWidth="1"/>
    <col min="4359" max="4608" width="11.5703125" style="31"/>
    <col min="4609" max="4609" width="19.5703125" style="31" customWidth="1"/>
    <col min="4610" max="4610" width="68.42578125" style="31" customWidth="1"/>
    <col min="4611" max="4611" width="45.5703125" style="31" customWidth="1"/>
    <col min="4612" max="4612" width="22.85546875" style="31" bestFit="1" customWidth="1"/>
    <col min="4613" max="4613" width="31.42578125" style="31" customWidth="1"/>
    <col min="4614" max="4614" width="40.140625" style="31" customWidth="1"/>
    <col min="4615" max="4864" width="11.5703125" style="31"/>
    <col min="4865" max="4865" width="19.5703125" style="31" customWidth="1"/>
    <col min="4866" max="4866" width="68.42578125" style="31" customWidth="1"/>
    <col min="4867" max="4867" width="45.5703125" style="31" customWidth="1"/>
    <col min="4868" max="4868" width="22.85546875" style="31" bestFit="1" customWidth="1"/>
    <col min="4869" max="4869" width="31.42578125" style="31" customWidth="1"/>
    <col min="4870" max="4870" width="40.140625" style="31" customWidth="1"/>
    <col min="4871" max="5120" width="11.5703125" style="31"/>
    <col min="5121" max="5121" width="19.5703125" style="31" customWidth="1"/>
    <col min="5122" max="5122" width="68.42578125" style="31" customWidth="1"/>
    <col min="5123" max="5123" width="45.5703125" style="31" customWidth="1"/>
    <col min="5124" max="5124" width="22.85546875" style="31" bestFit="1" customWidth="1"/>
    <col min="5125" max="5125" width="31.42578125" style="31" customWidth="1"/>
    <col min="5126" max="5126" width="40.140625" style="31" customWidth="1"/>
    <col min="5127" max="5376" width="11.5703125" style="31"/>
    <col min="5377" max="5377" width="19.5703125" style="31" customWidth="1"/>
    <col min="5378" max="5378" width="68.42578125" style="31" customWidth="1"/>
    <col min="5379" max="5379" width="45.5703125" style="31" customWidth="1"/>
    <col min="5380" max="5380" width="22.85546875" style="31" bestFit="1" customWidth="1"/>
    <col min="5381" max="5381" width="31.42578125" style="31" customWidth="1"/>
    <col min="5382" max="5382" width="40.140625" style="31" customWidth="1"/>
    <col min="5383" max="5632" width="11.5703125" style="31"/>
    <col min="5633" max="5633" width="19.5703125" style="31" customWidth="1"/>
    <col min="5634" max="5634" width="68.42578125" style="31" customWidth="1"/>
    <col min="5635" max="5635" width="45.5703125" style="31" customWidth="1"/>
    <col min="5636" max="5636" width="22.85546875" style="31" bestFit="1" customWidth="1"/>
    <col min="5637" max="5637" width="31.42578125" style="31" customWidth="1"/>
    <col min="5638" max="5638" width="40.140625" style="31" customWidth="1"/>
    <col min="5639" max="5888" width="11.5703125" style="31"/>
    <col min="5889" max="5889" width="19.5703125" style="31" customWidth="1"/>
    <col min="5890" max="5890" width="68.42578125" style="31" customWidth="1"/>
    <col min="5891" max="5891" width="45.5703125" style="31" customWidth="1"/>
    <col min="5892" max="5892" width="22.85546875" style="31" bestFit="1" customWidth="1"/>
    <col min="5893" max="5893" width="31.42578125" style="31" customWidth="1"/>
    <col min="5894" max="5894" width="40.140625" style="31" customWidth="1"/>
    <col min="5895" max="6144" width="11.5703125" style="31"/>
    <col min="6145" max="6145" width="19.5703125" style="31" customWidth="1"/>
    <col min="6146" max="6146" width="68.42578125" style="31" customWidth="1"/>
    <col min="6147" max="6147" width="45.5703125" style="31" customWidth="1"/>
    <col min="6148" max="6148" width="22.85546875" style="31" bestFit="1" customWidth="1"/>
    <col min="6149" max="6149" width="31.42578125" style="31" customWidth="1"/>
    <col min="6150" max="6150" width="40.140625" style="31" customWidth="1"/>
    <col min="6151" max="6400" width="11.5703125" style="31"/>
    <col min="6401" max="6401" width="19.5703125" style="31" customWidth="1"/>
    <col min="6402" max="6402" width="68.42578125" style="31" customWidth="1"/>
    <col min="6403" max="6403" width="45.5703125" style="31" customWidth="1"/>
    <col min="6404" max="6404" width="22.85546875" style="31" bestFit="1" customWidth="1"/>
    <col min="6405" max="6405" width="31.42578125" style="31" customWidth="1"/>
    <col min="6406" max="6406" width="40.140625" style="31" customWidth="1"/>
    <col min="6407" max="6656" width="11.5703125" style="31"/>
    <col min="6657" max="6657" width="19.5703125" style="31" customWidth="1"/>
    <col min="6658" max="6658" width="68.42578125" style="31" customWidth="1"/>
    <col min="6659" max="6659" width="45.5703125" style="31" customWidth="1"/>
    <col min="6660" max="6660" width="22.85546875" style="31" bestFit="1" customWidth="1"/>
    <col min="6661" max="6661" width="31.42578125" style="31" customWidth="1"/>
    <col min="6662" max="6662" width="40.140625" style="31" customWidth="1"/>
    <col min="6663" max="6912" width="11.5703125" style="31"/>
    <col min="6913" max="6913" width="19.5703125" style="31" customWidth="1"/>
    <col min="6914" max="6914" width="68.42578125" style="31" customWidth="1"/>
    <col min="6915" max="6915" width="45.5703125" style="31" customWidth="1"/>
    <col min="6916" max="6916" width="22.85546875" style="31" bestFit="1" customWidth="1"/>
    <col min="6917" max="6917" width="31.42578125" style="31" customWidth="1"/>
    <col min="6918" max="6918" width="40.140625" style="31" customWidth="1"/>
    <col min="6919" max="7168" width="11.5703125" style="31"/>
    <col min="7169" max="7169" width="19.5703125" style="31" customWidth="1"/>
    <col min="7170" max="7170" width="68.42578125" style="31" customWidth="1"/>
    <col min="7171" max="7171" width="45.5703125" style="31" customWidth="1"/>
    <col min="7172" max="7172" width="22.85546875" style="31" bestFit="1" customWidth="1"/>
    <col min="7173" max="7173" width="31.42578125" style="31" customWidth="1"/>
    <col min="7174" max="7174" width="40.140625" style="31" customWidth="1"/>
    <col min="7175" max="7424" width="11.5703125" style="31"/>
    <col min="7425" max="7425" width="19.5703125" style="31" customWidth="1"/>
    <col min="7426" max="7426" width="68.42578125" style="31" customWidth="1"/>
    <col min="7427" max="7427" width="45.5703125" style="31" customWidth="1"/>
    <col min="7428" max="7428" width="22.85546875" style="31" bestFit="1" customWidth="1"/>
    <col min="7429" max="7429" width="31.42578125" style="31" customWidth="1"/>
    <col min="7430" max="7430" width="40.140625" style="31" customWidth="1"/>
    <col min="7431" max="7680" width="11.5703125" style="31"/>
    <col min="7681" max="7681" width="19.5703125" style="31" customWidth="1"/>
    <col min="7682" max="7682" width="68.42578125" style="31" customWidth="1"/>
    <col min="7683" max="7683" width="45.5703125" style="31" customWidth="1"/>
    <col min="7684" max="7684" width="22.85546875" style="31" bestFit="1" customWidth="1"/>
    <col min="7685" max="7685" width="31.42578125" style="31" customWidth="1"/>
    <col min="7686" max="7686" width="40.140625" style="31" customWidth="1"/>
    <col min="7687" max="7936" width="11.5703125" style="31"/>
    <col min="7937" max="7937" width="19.5703125" style="31" customWidth="1"/>
    <col min="7938" max="7938" width="68.42578125" style="31" customWidth="1"/>
    <col min="7939" max="7939" width="45.5703125" style="31" customWidth="1"/>
    <col min="7940" max="7940" width="22.85546875" style="31" bestFit="1" customWidth="1"/>
    <col min="7941" max="7941" width="31.42578125" style="31" customWidth="1"/>
    <col min="7942" max="7942" width="40.140625" style="31" customWidth="1"/>
    <col min="7943" max="8192" width="11.5703125" style="31"/>
    <col min="8193" max="8193" width="19.5703125" style="31" customWidth="1"/>
    <col min="8194" max="8194" width="68.42578125" style="31" customWidth="1"/>
    <col min="8195" max="8195" width="45.5703125" style="31" customWidth="1"/>
    <col min="8196" max="8196" width="22.85546875" style="31" bestFit="1" customWidth="1"/>
    <col min="8197" max="8197" width="31.42578125" style="31" customWidth="1"/>
    <col min="8198" max="8198" width="40.140625" style="31" customWidth="1"/>
    <col min="8199" max="8448" width="11.5703125" style="31"/>
    <col min="8449" max="8449" width="19.5703125" style="31" customWidth="1"/>
    <col min="8450" max="8450" width="68.42578125" style="31" customWidth="1"/>
    <col min="8451" max="8451" width="45.5703125" style="31" customWidth="1"/>
    <col min="8452" max="8452" width="22.85546875" style="31" bestFit="1" customWidth="1"/>
    <col min="8453" max="8453" width="31.42578125" style="31" customWidth="1"/>
    <col min="8454" max="8454" width="40.140625" style="31" customWidth="1"/>
    <col min="8455" max="8704" width="11.5703125" style="31"/>
    <col min="8705" max="8705" width="19.5703125" style="31" customWidth="1"/>
    <col min="8706" max="8706" width="68.42578125" style="31" customWidth="1"/>
    <col min="8707" max="8707" width="45.5703125" style="31" customWidth="1"/>
    <col min="8708" max="8708" width="22.85546875" style="31" bestFit="1" customWidth="1"/>
    <col min="8709" max="8709" width="31.42578125" style="31" customWidth="1"/>
    <col min="8710" max="8710" width="40.140625" style="31" customWidth="1"/>
    <col min="8711" max="8960" width="11.5703125" style="31"/>
    <col min="8961" max="8961" width="19.5703125" style="31" customWidth="1"/>
    <col min="8962" max="8962" width="68.42578125" style="31" customWidth="1"/>
    <col min="8963" max="8963" width="45.5703125" style="31" customWidth="1"/>
    <col min="8964" max="8964" width="22.85546875" style="31" bestFit="1" customWidth="1"/>
    <col min="8965" max="8965" width="31.42578125" style="31" customWidth="1"/>
    <col min="8966" max="8966" width="40.140625" style="31" customWidth="1"/>
    <col min="8967" max="9216" width="11.5703125" style="31"/>
    <col min="9217" max="9217" width="19.5703125" style="31" customWidth="1"/>
    <col min="9218" max="9218" width="68.42578125" style="31" customWidth="1"/>
    <col min="9219" max="9219" width="45.5703125" style="31" customWidth="1"/>
    <col min="9220" max="9220" width="22.85546875" style="31" bestFit="1" customWidth="1"/>
    <col min="9221" max="9221" width="31.42578125" style="31" customWidth="1"/>
    <col min="9222" max="9222" width="40.140625" style="31" customWidth="1"/>
    <col min="9223" max="9472" width="11.5703125" style="31"/>
    <col min="9473" max="9473" width="19.5703125" style="31" customWidth="1"/>
    <col min="9474" max="9474" width="68.42578125" style="31" customWidth="1"/>
    <col min="9475" max="9475" width="45.5703125" style="31" customWidth="1"/>
    <col min="9476" max="9476" width="22.85546875" style="31" bestFit="1" customWidth="1"/>
    <col min="9477" max="9477" width="31.42578125" style="31" customWidth="1"/>
    <col min="9478" max="9478" width="40.140625" style="31" customWidth="1"/>
    <col min="9479" max="9728" width="11.5703125" style="31"/>
    <col min="9729" max="9729" width="19.5703125" style="31" customWidth="1"/>
    <col min="9730" max="9730" width="68.42578125" style="31" customWidth="1"/>
    <col min="9731" max="9731" width="45.5703125" style="31" customWidth="1"/>
    <col min="9732" max="9732" width="22.85546875" style="31" bestFit="1" customWidth="1"/>
    <col min="9733" max="9733" width="31.42578125" style="31" customWidth="1"/>
    <col min="9734" max="9734" width="40.140625" style="31" customWidth="1"/>
    <col min="9735" max="9984" width="11.5703125" style="31"/>
    <col min="9985" max="9985" width="19.5703125" style="31" customWidth="1"/>
    <col min="9986" max="9986" width="68.42578125" style="31" customWidth="1"/>
    <col min="9987" max="9987" width="45.5703125" style="31" customWidth="1"/>
    <col min="9988" max="9988" width="22.85546875" style="31" bestFit="1" customWidth="1"/>
    <col min="9989" max="9989" width="31.42578125" style="31" customWidth="1"/>
    <col min="9990" max="9990" width="40.140625" style="31" customWidth="1"/>
    <col min="9991" max="10240" width="11.5703125" style="31"/>
    <col min="10241" max="10241" width="19.5703125" style="31" customWidth="1"/>
    <col min="10242" max="10242" width="68.42578125" style="31" customWidth="1"/>
    <col min="10243" max="10243" width="45.5703125" style="31" customWidth="1"/>
    <col min="10244" max="10244" width="22.85546875" style="31" bestFit="1" customWidth="1"/>
    <col min="10245" max="10245" width="31.42578125" style="31" customWidth="1"/>
    <col min="10246" max="10246" width="40.140625" style="31" customWidth="1"/>
    <col min="10247" max="10496" width="11.5703125" style="31"/>
    <col min="10497" max="10497" width="19.5703125" style="31" customWidth="1"/>
    <col min="10498" max="10498" width="68.42578125" style="31" customWidth="1"/>
    <col min="10499" max="10499" width="45.5703125" style="31" customWidth="1"/>
    <col min="10500" max="10500" width="22.85546875" style="31" bestFit="1" customWidth="1"/>
    <col min="10501" max="10501" width="31.42578125" style="31" customWidth="1"/>
    <col min="10502" max="10502" width="40.140625" style="31" customWidth="1"/>
    <col min="10503" max="10752" width="11.5703125" style="31"/>
    <col min="10753" max="10753" width="19.5703125" style="31" customWidth="1"/>
    <col min="10754" max="10754" width="68.42578125" style="31" customWidth="1"/>
    <col min="10755" max="10755" width="45.5703125" style="31" customWidth="1"/>
    <col min="10756" max="10756" width="22.85546875" style="31" bestFit="1" customWidth="1"/>
    <col min="10757" max="10757" width="31.42578125" style="31" customWidth="1"/>
    <col min="10758" max="10758" width="40.140625" style="31" customWidth="1"/>
    <col min="10759" max="11008" width="11.5703125" style="31"/>
    <col min="11009" max="11009" width="19.5703125" style="31" customWidth="1"/>
    <col min="11010" max="11010" width="68.42578125" style="31" customWidth="1"/>
    <col min="11011" max="11011" width="45.5703125" style="31" customWidth="1"/>
    <col min="11012" max="11012" width="22.85546875" style="31" bestFit="1" customWidth="1"/>
    <col min="11013" max="11013" width="31.42578125" style="31" customWidth="1"/>
    <col min="11014" max="11014" width="40.140625" style="31" customWidth="1"/>
    <col min="11015" max="11264" width="11.5703125" style="31"/>
    <col min="11265" max="11265" width="19.5703125" style="31" customWidth="1"/>
    <col min="11266" max="11266" width="68.42578125" style="31" customWidth="1"/>
    <col min="11267" max="11267" width="45.5703125" style="31" customWidth="1"/>
    <col min="11268" max="11268" width="22.85546875" style="31" bestFit="1" customWidth="1"/>
    <col min="11269" max="11269" width="31.42578125" style="31" customWidth="1"/>
    <col min="11270" max="11270" width="40.140625" style="31" customWidth="1"/>
    <col min="11271" max="11520" width="11.5703125" style="31"/>
    <col min="11521" max="11521" width="19.5703125" style="31" customWidth="1"/>
    <col min="11522" max="11522" width="68.42578125" style="31" customWidth="1"/>
    <col min="11523" max="11523" width="45.5703125" style="31" customWidth="1"/>
    <col min="11524" max="11524" width="22.85546875" style="31" bestFit="1" customWidth="1"/>
    <col min="11525" max="11525" width="31.42578125" style="31" customWidth="1"/>
    <col min="11526" max="11526" width="40.140625" style="31" customWidth="1"/>
    <col min="11527" max="11776" width="11.5703125" style="31"/>
    <col min="11777" max="11777" width="19.5703125" style="31" customWidth="1"/>
    <col min="11778" max="11778" width="68.42578125" style="31" customWidth="1"/>
    <col min="11779" max="11779" width="45.5703125" style="31" customWidth="1"/>
    <col min="11780" max="11780" width="22.85546875" style="31" bestFit="1" customWidth="1"/>
    <col min="11781" max="11781" width="31.42578125" style="31" customWidth="1"/>
    <col min="11782" max="11782" width="40.140625" style="31" customWidth="1"/>
    <col min="11783" max="12032" width="11.5703125" style="31"/>
    <col min="12033" max="12033" width="19.5703125" style="31" customWidth="1"/>
    <col min="12034" max="12034" width="68.42578125" style="31" customWidth="1"/>
    <col min="12035" max="12035" width="45.5703125" style="31" customWidth="1"/>
    <col min="12036" max="12036" width="22.85546875" style="31" bestFit="1" customWidth="1"/>
    <col min="12037" max="12037" width="31.42578125" style="31" customWidth="1"/>
    <col min="12038" max="12038" width="40.140625" style="31" customWidth="1"/>
    <col min="12039" max="12288" width="11.5703125" style="31"/>
    <col min="12289" max="12289" width="19.5703125" style="31" customWidth="1"/>
    <col min="12290" max="12290" width="68.42578125" style="31" customWidth="1"/>
    <col min="12291" max="12291" width="45.5703125" style="31" customWidth="1"/>
    <col min="12292" max="12292" width="22.85546875" style="31" bestFit="1" customWidth="1"/>
    <col min="12293" max="12293" width="31.42578125" style="31" customWidth="1"/>
    <col min="12294" max="12294" width="40.140625" style="31" customWidth="1"/>
    <col min="12295" max="12544" width="11.5703125" style="31"/>
    <col min="12545" max="12545" width="19.5703125" style="31" customWidth="1"/>
    <col min="12546" max="12546" width="68.42578125" style="31" customWidth="1"/>
    <col min="12547" max="12547" width="45.5703125" style="31" customWidth="1"/>
    <col min="12548" max="12548" width="22.85546875" style="31" bestFit="1" customWidth="1"/>
    <col min="12549" max="12549" width="31.42578125" style="31" customWidth="1"/>
    <col min="12550" max="12550" width="40.140625" style="31" customWidth="1"/>
    <col min="12551" max="12800" width="11.5703125" style="31"/>
    <col min="12801" max="12801" width="19.5703125" style="31" customWidth="1"/>
    <col min="12802" max="12802" width="68.42578125" style="31" customWidth="1"/>
    <col min="12803" max="12803" width="45.5703125" style="31" customWidth="1"/>
    <col min="12804" max="12804" width="22.85546875" style="31" bestFit="1" customWidth="1"/>
    <col min="12805" max="12805" width="31.42578125" style="31" customWidth="1"/>
    <col min="12806" max="12806" width="40.140625" style="31" customWidth="1"/>
    <col min="12807" max="13056" width="11.5703125" style="31"/>
    <col min="13057" max="13057" width="19.5703125" style="31" customWidth="1"/>
    <col min="13058" max="13058" width="68.42578125" style="31" customWidth="1"/>
    <col min="13059" max="13059" width="45.5703125" style="31" customWidth="1"/>
    <col min="13060" max="13060" width="22.85546875" style="31" bestFit="1" customWidth="1"/>
    <col min="13061" max="13061" width="31.42578125" style="31" customWidth="1"/>
    <col min="13062" max="13062" width="40.140625" style="31" customWidth="1"/>
    <col min="13063" max="13312" width="11.5703125" style="31"/>
    <col min="13313" max="13313" width="19.5703125" style="31" customWidth="1"/>
    <col min="13314" max="13314" width="68.42578125" style="31" customWidth="1"/>
    <col min="13315" max="13315" width="45.5703125" style="31" customWidth="1"/>
    <col min="13316" max="13316" width="22.85546875" style="31" bestFit="1" customWidth="1"/>
    <col min="13317" max="13317" width="31.42578125" style="31" customWidth="1"/>
    <col min="13318" max="13318" width="40.140625" style="31" customWidth="1"/>
    <col min="13319" max="13568" width="11.5703125" style="31"/>
    <col min="13569" max="13569" width="19.5703125" style="31" customWidth="1"/>
    <col min="13570" max="13570" width="68.42578125" style="31" customWidth="1"/>
    <col min="13571" max="13571" width="45.5703125" style="31" customWidth="1"/>
    <col min="13572" max="13572" width="22.85546875" style="31" bestFit="1" customWidth="1"/>
    <col min="13573" max="13573" width="31.42578125" style="31" customWidth="1"/>
    <col min="13574" max="13574" width="40.140625" style="31" customWidth="1"/>
    <col min="13575" max="13824" width="11.5703125" style="31"/>
    <col min="13825" max="13825" width="19.5703125" style="31" customWidth="1"/>
    <col min="13826" max="13826" width="68.42578125" style="31" customWidth="1"/>
    <col min="13827" max="13827" width="45.5703125" style="31" customWidth="1"/>
    <col min="13828" max="13828" width="22.85546875" style="31" bestFit="1" customWidth="1"/>
    <col min="13829" max="13829" width="31.42578125" style="31" customWidth="1"/>
    <col min="13830" max="13830" width="40.140625" style="31" customWidth="1"/>
    <col min="13831" max="14080" width="11.5703125" style="31"/>
    <col min="14081" max="14081" width="19.5703125" style="31" customWidth="1"/>
    <col min="14082" max="14082" width="68.42578125" style="31" customWidth="1"/>
    <col min="14083" max="14083" width="45.5703125" style="31" customWidth="1"/>
    <col min="14084" max="14084" width="22.85546875" style="31" bestFit="1" customWidth="1"/>
    <col min="14085" max="14085" width="31.42578125" style="31" customWidth="1"/>
    <col min="14086" max="14086" width="40.140625" style="31" customWidth="1"/>
    <col min="14087" max="14336" width="11.5703125" style="31"/>
    <col min="14337" max="14337" width="19.5703125" style="31" customWidth="1"/>
    <col min="14338" max="14338" width="68.42578125" style="31" customWidth="1"/>
    <col min="14339" max="14339" width="45.5703125" style="31" customWidth="1"/>
    <col min="14340" max="14340" width="22.85546875" style="31" bestFit="1" customWidth="1"/>
    <col min="14341" max="14341" width="31.42578125" style="31" customWidth="1"/>
    <col min="14342" max="14342" width="40.140625" style="31" customWidth="1"/>
    <col min="14343" max="14592" width="11.5703125" style="31"/>
    <col min="14593" max="14593" width="19.5703125" style="31" customWidth="1"/>
    <col min="14594" max="14594" width="68.42578125" style="31" customWidth="1"/>
    <col min="14595" max="14595" width="45.5703125" style="31" customWidth="1"/>
    <col min="14596" max="14596" width="22.85546875" style="31" bestFit="1" customWidth="1"/>
    <col min="14597" max="14597" width="31.42578125" style="31" customWidth="1"/>
    <col min="14598" max="14598" width="40.140625" style="31" customWidth="1"/>
    <col min="14599" max="14848" width="11.5703125" style="31"/>
    <col min="14849" max="14849" width="19.5703125" style="31" customWidth="1"/>
    <col min="14850" max="14850" width="68.42578125" style="31" customWidth="1"/>
    <col min="14851" max="14851" width="45.5703125" style="31" customWidth="1"/>
    <col min="14852" max="14852" width="22.85546875" style="31" bestFit="1" customWidth="1"/>
    <col min="14853" max="14853" width="31.42578125" style="31" customWidth="1"/>
    <col min="14854" max="14854" width="40.140625" style="31" customWidth="1"/>
    <col min="14855" max="15104" width="11.5703125" style="31"/>
    <col min="15105" max="15105" width="19.5703125" style="31" customWidth="1"/>
    <col min="15106" max="15106" width="68.42578125" style="31" customWidth="1"/>
    <col min="15107" max="15107" width="45.5703125" style="31" customWidth="1"/>
    <col min="15108" max="15108" width="22.85546875" style="31" bestFit="1" customWidth="1"/>
    <col min="15109" max="15109" width="31.42578125" style="31" customWidth="1"/>
    <col min="15110" max="15110" width="40.140625" style="31" customWidth="1"/>
    <col min="15111" max="15360" width="11.5703125" style="31"/>
    <col min="15361" max="15361" width="19.5703125" style="31" customWidth="1"/>
    <col min="15362" max="15362" width="68.42578125" style="31" customWidth="1"/>
    <col min="15363" max="15363" width="45.5703125" style="31" customWidth="1"/>
    <col min="15364" max="15364" width="22.85546875" style="31" bestFit="1" customWidth="1"/>
    <col min="15365" max="15365" width="31.42578125" style="31" customWidth="1"/>
    <col min="15366" max="15366" width="40.140625" style="31" customWidth="1"/>
    <col min="15367" max="15616" width="11.5703125" style="31"/>
    <col min="15617" max="15617" width="19.5703125" style="31" customWidth="1"/>
    <col min="15618" max="15618" width="68.42578125" style="31" customWidth="1"/>
    <col min="15619" max="15619" width="45.5703125" style="31" customWidth="1"/>
    <col min="15620" max="15620" width="22.85546875" style="31" bestFit="1" customWidth="1"/>
    <col min="15621" max="15621" width="31.42578125" style="31" customWidth="1"/>
    <col min="15622" max="15622" width="40.140625" style="31" customWidth="1"/>
    <col min="15623" max="15872" width="11.5703125" style="31"/>
    <col min="15873" max="15873" width="19.5703125" style="31" customWidth="1"/>
    <col min="15874" max="15874" width="68.42578125" style="31" customWidth="1"/>
    <col min="15875" max="15875" width="45.5703125" style="31" customWidth="1"/>
    <col min="15876" max="15876" width="22.85546875" style="31" bestFit="1" customWidth="1"/>
    <col min="15877" max="15877" width="31.42578125" style="31" customWidth="1"/>
    <col min="15878" max="15878" width="40.140625" style="31" customWidth="1"/>
    <col min="15879" max="16128" width="11.5703125" style="31"/>
    <col min="16129" max="16129" width="19.5703125" style="31" customWidth="1"/>
    <col min="16130" max="16130" width="68.42578125" style="31" customWidth="1"/>
    <col min="16131" max="16131" width="45.5703125" style="31" customWidth="1"/>
    <col min="16132" max="16132" width="22.85546875" style="31" bestFit="1" customWidth="1"/>
    <col min="16133" max="16133" width="31.42578125" style="31" customWidth="1"/>
    <col min="16134" max="16134" width="40.140625" style="31" customWidth="1"/>
    <col min="16135" max="16384" width="11.5703125" style="31"/>
  </cols>
  <sheetData>
    <row r="2" spans="2:6" s="3" customFormat="1" ht="66.75" customHeight="1">
      <c r="B2" s="227" t="s">
        <v>284</v>
      </c>
      <c r="C2" s="2"/>
      <c r="D2" s="2"/>
      <c r="E2" s="2"/>
      <c r="F2" s="2"/>
    </row>
    <row r="3" spans="2:6" s="4" customFormat="1" ht="13.5" thickBot="1">
      <c r="C3" s="44"/>
    </row>
    <row r="4" spans="2:6" s="4" customFormat="1" ht="36" customHeight="1" thickBot="1">
      <c r="B4" s="5" t="s">
        <v>1</v>
      </c>
      <c r="C4" s="6" t="s">
        <v>2</v>
      </c>
      <c r="D4" s="5" t="s">
        <v>3</v>
      </c>
      <c r="E4" s="5" t="s">
        <v>4</v>
      </c>
      <c r="F4" s="7" t="s">
        <v>5</v>
      </c>
    </row>
    <row r="5" spans="2:6" s="4" customFormat="1" ht="15.75" customHeight="1" thickBot="1">
      <c r="B5" s="5"/>
      <c r="C5" s="11"/>
      <c r="D5" s="5"/>
      <c r="E5" s="5"/>
      <c r="F5" s="12"/>
    </row>
    <row r="6" spans="2:6" s="4" customFormat="1" ht="30.75" customHeight="1">
      <c r="B6" s="6"/>
      <c r="C6" s="11"/>
      <c r="D6" s="6"/>
      <c r="E6" s="6"/>
      <c r="F6" s="16" t="s">
        <v>8</v>
      </c>
    </row>
    <row r="7" spans="2:6" s="231" customFormat="1" ht="25.5" customHeight="1">
      <c r="B7" s="228" t="s">
        <v>285</v>
      </c>
      <c r="C7" s="229"/>
      <c r="D7" s="230"/>
      <c r="E7" s="230"/>
      <c r="F7" s="230"/>
    </row>
    <row r="8" spans="2:6" s="231" customFormat="1" ht="36">
      <c r="B8" s="232" t="s">
        <v>286</v>
      </c>
      <c r="C8" s="229"/>
      <c r="D8" s="230"/>
      <c r="E8" s="230"/>
      <c r="F8" s="230"/>
    </row>
    <row r="9" spans="2:6" s="237" customFormat="1">
      <c r="B9" s="233" t="s">
        <v>287</v>
      </c>
      <c r="C9" s="234" t="s">
        <v>288</v>
      </c>
      <c r="D9" s="235" t="s">
        <v>289</v>
      </c>
      <c r="E9" s="236">
        <v>900000000</v>
      </c>
      <c r="F9" s="235" t="s">
        <v>55</v>
      </c>
    </row>
    <row r="10" spans="2:6" s="241" customFormat="1" ht="27.75" customHeight="1">
      <c r="B10" s="238" t="s">
        <v>290</v>
      </c>
      <c r="C10" s="239"/>
      <c r="D10" s="240"/>
      <c r="E10" s="240"/>
      <c r="F10" s="240"/>
    </row>
    <row r="11" spans="2:6" s="237" customFormat="1" ht="27.75" customHeight="1">
      <c r="B11" s="242" t="s">
        <v>291</v>
      </c>
      <c r="C11" s="243" t="s">
        <v>292</v>
      </c>
      <c r="D11" s="235" t="s">
        <v>293</v>
      </c>
      <c r="E11" s="244">
        <v>80000000</v>
      </c>
      <c r="F11" s="235" t="s">
        <v>55</v>
      </c>
    </row>
    <row r="12" spans="2:6" s="237" customFormat="1" ht="27.75" customHeight="1">
      <c r="B12" s="232" t="s">
        <v>294</v>
      </c>
      <c r="C12" s="229"/>
      <c r="D12" s="230"/>
      <c r="E12" s="240"/>
      <c r="F12" s="245"/>
    </row>
    <row r="13" spans="2:6" s="237" customFormat="1" ht="23.25" customHeight="1">
      <c r="B13" s="233" t="s">
        <v>295</v>
      </c>
      <c r="C13" s="246" t="s">
        <v>296</v>
      </c>
      <c r="D13" s="247" t="s">
        <v>293</v>
      </c>
      <c r="E13" s="248">
        <v>2050000000</v>
      </c>
      <c r="F13" s="229" t="s">
        <v>297</v>
      </c>
    </row>
    <row r="14" spans="2:6" s="237" customFormat="1" ht="31.5" customHeight="1">
      <c r="B14" s="233" t="s">
        <v>298</v>
      </c>
      <c r="C14" s="246" t="s">
        <v>299</v>
      </c>
      <c r="D14" s="247" t="s">
        <v>293</v>
      </c>
      <c r="E14" s="248">
        <v>800000000</v>
      </c>
      <c r="F14" s="235" t="s">
        <v>55</v>
      </c>
    </row>
    <row r="15" spans="2:6" s="250" customFormat="1" ht="12.75">
      <c r="B15" s="232" t="s">
        <v>300</v>
      </c>
      <c r="C15" s="229"/>
      <c r="D15" s="230"/>
      <c r="E15" s="240"/>
      <c r="F15" s="249"/>
    </row>
    <row r="16" spans="2:6" s="237" customFormat="1" ht="22.5">
      <c r="B16" s="242" t="s">
        <v>301</v>
      </c>
      <c r="C16" s="246" t="s">
        <v>302</v>
      </c>
      <c r="D16" s="235" t="s">
        <v>293</v>
      </c>
      <c r="E16" s="244">
        <v>80000000</v>
      </c>
      <c r="F16" s="235" t="s">
        <v>55</v>
      </c>
    </row>
    <row r="17" spans="2:6" s="254" customFormat="1">
      <c r="B17" s="232" t="s">
        <v>303</v>
      </c>
      <c r="C17" s="251"/>
      <c r="D17" s="252"/>
      <c r="E17" s="253"/>
      <c r="F17" s="252"/>
    </row>
    <row r="18" spans="2:6" s="237" customFormat="1" ht="30" customHeight="1">
      <c r="B18" s="255" t="s">
        <v>304</v>
      </c>
      <c r="C18" s="246" t="s">
        <v>305</v>
      </c>
      <c r="D18" s="235" t="s">
        <v>293</v>
      </c>
      <c r="E18" s="244">
        <v>10000000</v>
      </c>
      <c r="F18" s="235" t="s">
        <v>55</v>
      </c>
    </row>
    <row r="19" spans="2:6" s="237" customFormat="1" ht="22.5">
      <c r="B19" s="255"/>
      <c r="C19" s="246" t="s">
        <v>306</v>
      </c>
      <c r="D19" s="235" t="s">
        <v>293</v>
      </c>
      <c r="E19" s="244">
        <v>40000000</v>
      </c>
      <c r="F19" s="235" t="s">
        <v>55</v>
      </c>
    </row>
    <row r="20" spans="2:6" s="237" customFormat="1" ht="22.5">
      <c r="B20" s="256" t="s">
        <v>307</v>
      </c>
      <c r="C20" s="246" t="s">
        <v>308</v>
      </c>
      <c r="D20" s="235" t="s">
        <v>293</v>
      </c>
      <c r="E20" s="244">
        <v>8000000</v>
      </c>
      <c r="F20" s="235" t="s">
        <v>55</v>
      </c>
    </row>
    <row r="21" spans="2:6" s="237" customFormat="1" ht="22.5" hidden="1" customHeight="1">
      <c r="B21" s="257"/>
      <c r="C21" s="258" t="s">
        <v>309</v>
      </c>
      <c r="D21" s="235" t="s">
        <v>293</v>
      </c>
      <c r="E21" s="244"/>
      <c r="F21" s="235"/>
    </row>
    <row r="22" spans="2:6" s="237" customFormat="1" ht="22.5">
      <c r="B22" s="259"/>
      <c r="C22" s="246" t="s">
        <v>310</v>
      </c>
      <c r="D22" s="235" t="s">
        <v>293</v>
      </c>
      <c r="E22" s="244">
        <v>32000000</v>
      </c>
      <c r="F22" s="235" t="s">
        <v>55</v>
      </c>
    </row>
    <row r="23" spans="2:6">
      <c r="F23" s="260"/>
    </row>
    <row r="24" spans="2:6">
      <c r="F24" s="172"/>
    </row>
  </sheetData>
  <dataConsolidate/>
  <mergeCells count="8">
    <mergeCell ref="B18:B19"/>
    <mergeCell ref="B20:B22"/>
    <mergeCell ref="B2:F2"/>
    <mergeCell ref="B4:B6"/>
    <mergeCell ref="C4:C6"/>
    <mergeCell ref="D4:D6"/>
    <mergeCell ref="E4:E6"/>
    <mergeCell ref="F4:F5"/>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J35"/>
  <sheetViews>
    <sheetView zoomScale="80" zoomScaleNormal="80" workbookViewId="0">
      <pane xSplit="3" ySplit="1" topLeftCell="D2" activePane="bottomRight" state="frozen"/>
      <selection pane="topRight" activeCell="D1" sqref="D1"/>
      <selection pane="bottomLeft" activeCell="A9" sqref="A9"/>
      <selection pane="bottomRight" activeCell="B2" sqref="B2:J2"/>
    </sheetView>
  </sheetViews>
  <sheetFormatPr baseColWidth="10" defaultColWidth="11.5703125" defaultRowHeight="15"/>
  <cols>
    <col min="1" max="1" width="1.7109375" style="31" customWidth="1"/>
    <col min="2" max="2" width="68.42578125" style="31" customWidth="1"/>
    <col min="3" max="3" width="28.7109375" style="31" customWidth="1"/>
    <col min="4" max="4" width="22.85546875" style="31" bestFit="1" customWidth="1"/>
    <col min="5" max="5" width="31.42578125" style="31" customWidth="1"/>
    <col min="6" max="6" width="40.140625" style="149" customWidth="1"/>
    <col min="7" max="8" width="27.28515625" style="31" customWidth="1"/>
    <col min="9" max="9" width="20.7109375" style="31" customWidth="1"/>
    <col min="10" max="10" width="22.42578125" style="31" customWidth="1"/>
    <col min="11" max="11" width="21.28515625" style="31" customWidth="1"/>
    <col min="12" max="12" width="16" style="31" bestFit="1" customWidth="1"/>
    <col min="13" max="13" width="49" style="31" customWidth="1"/>
    <col min="14" max="257" width="11.5703125" style="31"/>
    <col min="258" max="258" width="1.7109375" style="31" customWidth="1"/>
    <col min="259" max="260" width="28.7109375" style="31" customWidth="1"/>
    <col min="261" max="261" width="22.85546875" style="31" bestFit="1" customWidth="1"/>
    <col min="262" max="263" width="40.140625" style="31" customWidth="1"/>
    <col min="264" max="264" width="27.28515625" style="31" customWidth="1"/>
    <col min="265" max="265" width="20.7109375" style="31" customWidth="1"/>
    <col min="266" max="266" width="22.42578125" style="31" customWidth="1"/>
    <col min="267" max="267" width="21.28515625" style="31" customWidth="1"/>
    <col min="268" max="268" width="16" style="31" bestFit="1" customWidth="1"/>
    <col min="269" max="269" width="49" style="31" customWidth="1"/>
    <col min="270" max="513" width="11.5703125" style="31"/>
    <col min="514" max="514" width="1.7109375" style="31" customWidth="1"/>
    <col min="515" max="516" width="28.7109375" style="31" customWidth="1"/>
    <col min="517" max="517" width="22.85546875" style="31" bestFit="1" customWidth="1"/>
    <col min="518" max="519" width="40.140625" style="31" customWidth="1"/>
    <col min="520" max="520" width="27.28515625" style="31" customWidth="1"/>
    <col min="521" max="521" width="20.7109375" style="31" customWidth="1"/>
    <col min="522" max="522" width="22.42578125" style="31" customWidth="1"/>
    <col min="523" max="523" width="21.28515625" style="31" customWidth="1"/>
    <col min="524" max="524" width="16" style="31" bestFit="1" customWidth="1"/>
    <col min="525" max="525" width="49" style="31" customWidth="1"/>
    <col min="526" max="769" width="11.5703125" style="31"/>
    <col min="770" max="770" width="1.7109375" style="31" customWidth="1"/>
    <col min="771" max="772" width="28.7109375" style="31" customWidth="1"/>
    <col min="773" max="773" width="22.85546875" style="31" bestFit="1" customWidth="1"/>
    <col min="774" max="775" width="40.140625" style="31" customWidth="1"/>
    <col min="776" max="776" width="27.28515625" style="31" customWidth="1"/>
    <col min="777" max="777" width="20.7109375" style="31" customWidth="1"/>
    <col min="778" max="778" width="22.42578125" style="31" customWidth="1"/>
    <col min="779" max="779" width="21.28515625" style="31" customWidth="1"/>
    <col min="780" max="780" width="16" style="31" bestFit="1" customWidth="1"/>
    <col min="781" max="781" width="49" style="31" customWidth="1"/>
    <col min="782" max="1025" width="11.5703125" style="31"/>
    <col min="1026" max="1026" width="1.7109375" style="31" customWidth="1"/>
    <col min="1027" max="1028" width="28.7109375" style="31" customWidth="1"/>
    <col min="1029" max="1029" width="22.85546875" style="31" bestFit="1" customWidth="1"/>
    <col min="1030" max="1031" width="40.140625" style="31" customWidth="1"/>
    <col min="1032" max="1032" width="27.28515625" style="31" customWidth="1"/>
    <col min="1033" max="1033" width="20.7109375" style="31" customWidth="1"/>
    <col min="1034" max="1034" width="22.42578125" style="31" customWidth="1"/>
    <col min="1035" max="1035" width="21.28515625" style="31" customWidth="1"/>
    <col min="1036" max="1036" width="16" style="31" bestFit="1" customWidth="1"/>
    <col min="1037" max="1037" width="49" style="31" customWidth="1"/>
    <col min="1038" max="1281" width="11.5703125" style="31"/>
    <col min="1282" max="1282" width="1.7109375" style="31" customWidth="1"/>
    <col min="1283" max="1284" width="28.7109375" style="31" customWidth="1"/>
    <col min="1285" max="1285" width="22.85546875" style="31" bestFit="1" customWidth="1"/>
    <col min="1286" max="1287" width="40.140625" style="31" customWidth="1"/>
    <col min="1288" max="1288" width="27.28515625" style="31" customWidth="1"/>
    <col min="1289" max="1289" width="20.7109375" style="31" customWidth="1"/>
    <col min="1290" max="1290" width="22.42578125" style="31" customWidth="1"/>
    <col min="1291" max="1291" width="21.28515625" style="31" customWidth="1"/>
    <col min="1292" max="1292" width="16" style="31" bestFit="1" customWidth="1"/>
    <col min="1293" max="1293" width="49" style="31" customWidth="1"/>
    <col min="1294" max="1537" width="11.5703125" style="31"/>
    <col min="1538" max="1538" width="1.7109375" style="31" customWidth="1"/>
    <col min="1539" max="1540" width="28.7109375" style="31" customWidth="1"/>
    <col min="1541" max="1541" width="22.85546875" style="31" bestFit="1" customWidth="1"/>
    <col min="1542" max="1543" width="40.140625" style="31" customWidth="1"/>
    <col min="1544" max="1544" width="27.28515625" style="31" customWidth="1"/>
    <col min="1545" max="1545" width="20.7109375" style="31" customWidth="1"/>
    <col min="1546" max="1546" width="22.42578125" style="31" customWidth="1"/>
    <col min="1547" max="1547" width="21.28515625" style="31" customWidth="1"/>
    <col min="1548" max="1548" width="16" style="31" bestFit="1" customWidth="1"/>
    <col min="1549" max="1549" width="49" style="31" customWidth="1"/>
    <col min="1550" max="1793" width="11.5703125" style="31"/>
    <col min="1794" max="1794" width="1.7109375" style="31" customWidth="1"/>
    <col min="1795" max="1796" width="28.7109375" style="31" customWidth="1"/>
    <col min="1797" max="1797" width="22.85546875" style="31" bestFit="1" customWidth="1"/>
    <col min="1798" max="1799" width="40.140625" style="31" customWidth="1"/>
    <col min="1800" max="1800" width="27.28515625" style="31" customWidth="1"/>
    <col min="1801" max="1801" width="20.7109375" style="31" customWidth="1"/>
    <col min="1802" max="1802" width="22.42578125" style="31" customWidth="1"/>
    <col min="1803" max="1803" width="21.28515625" style="31" customWidth="1"/>
    <col min="1804" max="1804" width="16" style="31" bestFit="1" customWidth="1"/>
    <col min="1805" max="1805" width="49" style="31" customWidth="1"/>
    <col min="1806" max="2049" width="11.5703125" style="31"/>
    <col min="2050" max="2050" width="1.7109375" style="31" customWidth="1"/>
    <col min="2051" max="2052" width="28.7109375" style="31" customWidth="1"/>
    <col min="2053" max="2053" width="22.85546875" style="31" bestFit="1" customWidth="1"/>
    <col min="2054" max="2055" width="40.140625" style="31" customWidth="1"/>
    <col min="2056" max="2056" width="27.28515625" style="31" customWidth="1"/>
    <col min="2057" max="2057" width="20.7109375" style="31" customWidth="1"/>
    <col min="2058" max="2058" width="22.42578125" style="31" customWidth="1"/>
    <col min="2059" max="2059" width="21.28515625" style="31" customWidth="1"/>
    <col min="2060" max="2060" width="16" style="31" bestFit="1" customWidth="1"/>
    <col min="2061" max="2061" width="49" style="31" customWidth="1"/>
    <col min="2062" max="2305" width="11.5703125" style="31"/>
    <col min="2306" max="2306" width="1.7109375" style="31" customWidth="1"/>
    <col min="2307" max="2308" width="28.7109375" style="31" customWidth="1"/>
    <col min="2309" max="2309" width="22.85546875" style="31" bestFit="1" customWidth="1"/>
    <col min="2310" max="2311" width="40.140625" style="31" customWidth="1"/>
    <col min="2312" max="2312" width="27.28515625" style="31" customWidth="1"/>
    <col min="2313" max="2313" width="20.7109375" style="31" customWidth="1"/>
    <col min="2314" max="2314" width="22.42578125" style="31" customWidth="1"/>
    <col min="2315" max="2315" width="21.28515625" style="31" customWidth="1"/>
    <col min="2316" max="2316" width="16" style="31" bestFit="1" customWidth="1"/>
    <col min="2317" max="2317" width="49" style="31" customWidth="1"/>
    <col min="2318" max="2561" width="11.5703125" style="31"/>
    <col min="2562" max="2562" width="1.7109375" style="31" customWidth="1"/>
    <col min="2563" max="2564" width="28.7109375" style="31" customWidth="1"/>
    <col min="2565" max="2565" width="22.85546875" style="31" bestFit="1" customWidth="1"/>
    <col min="2566" max="2567" width="40.140625" style="31" customWidth="1"/>
    <col min="2568" max="2568" width="27.28515625" style="31" customWidth="1"/>
    <col min="2569" max="2569" width="20.7109375" style="31" customWidth="1"/>
    <col min="2570" max="2570" width="22.42578125" style="31" customWidth="1"/>
    <col min="2571" max="2571" width="21.28515625" style="31" customWidth="1"/>
    <col min="2572" max="2572" width="16" style="31" bestFit="1" customWidth="1"/>
    <col min="2573" max="2573" width="49" style="31" customWidth="1"/>
    <col min="2574" max="2817" width="11.5703125" style="31"/>
    <col min="2818" max="2818" width="1.7109375" style="31" customWidth="1"/>
    <col min="2819" max="2820" width="28.7109375" style="31" customWidth="1"/>
    <col min="2821" max="2821" width="22.85546875" style="31" bestFit="1" customWidth="1"/>
    <col min="2822" max="2823" width="40.140625" style="31" customWidth="1"/>
    <col min="2824" max="2824" width="27.28515625" style="31" customWidth="1"/>
    <col min="2825" max="2825" width="20.7109375" style="31" customWidth="1"/>
    <col min="2826" max="2826" width="22.42578125" style="31" customWidth="1"/>
    <col min="2827" max="2827" width="21.28515625" style="31" customWidth="1"/>
    <col min="2828" max="2828" width="16" style="31" bestFit="1" customWidth="1"/>
    <col min="2829" max="2829" width="49" style="31" customWidth="1"/>
    <col min="2830" max="3073" width="11.5703125" style="31"/>
    <col min="3074" max="3074" width="1.7109375" style="31" customWidth="1"/>
    <col min="3075" max="3076" width="28.7109375" style="31" customWidth="1"/>
    <col min="3077" max="3077" width="22.85546875" style="31" bestFit="1" customWidth="1"/>
    <col min="3078" max="3079" width="40.140625" style="31" customWidth="1"/>
    <col min="3080" max="3080" width="27.28515625" style="31" customWidth="1"/>
    <col min="3081" max="3081" width="20.7109375" style="31" customWidth="1"/>
    <col min="3082" max="3082" width="22.42578125" style="31" customWidth="1"/>
    <col min="3083" max="3083" width="21.28515625" style="31" customWidth="1"/>
    <col min="3084" max="3084" width="16" style="31" bestFit="1" customWidth="1"/>
    <col min="3085" max="3085" width="49" style="31" customWidth="1"/>
    <col min="3086" max="3329" width="11.5703125" style="31"/>
    <col min="3330" max="3330" width="1.7109375" style="31" customWidth="1"/>
    <col min="3331" max="3332" width="28.7109375" style="31" customWidth="1"/>
    <col min="3333" max="3333" width="22.85546875" style="31" bestFit="1" customWidth="1"/>
    <col min="3334" max="3335" width="40.140625" style="31" customWidth="1"/>
    <col min="3336" max="3336" width="27.28515625" style="31" customWidth="1"/>
    <col min="3337" max="3337" width="20.7109375" style="31" customWidth="1"/>
    <col min="3338" max="3338" width="22.42578125" style="31" customWidth="1"/>
    <col min="3339" max="3339" width="21.28515625" style="31" customWidth="1"/>
    <col min="3340" max="3340" width="16" style="31" bestFit="1" customWidth="1"/>
    <col min="3341" max="3341" width="49" style="31" customWidth="1"/>
    <col min="3342" max="3585" width="11.5703125" style="31"/>
    <col min="3586" max="3586" width="1.7109375" style="31" customWidth="1"/>
    <col min="3587" max="3588" width="28.7109375" style="31" customWidth="1"/>
    <col min="3589" max="3589" width="22.85546875" style="31" bestFit="1" customWidth="1"/>
    <col min="3590" max="3591" width="40.140625" style="31" customWidth="1"/>
    <col min="3592" max="3592" width="27.28515625" style="31" customWidth="1"/>
    <col min="3593" max="3593" width="20.7109375" style="31" customWidth="1"/>
    <col min="3594" max="3594" width="22.42578125" style="31" customWidth="1"/>
    <col min="3595" max="3595" width="21.28515625" style="31" customWidth="1"/>
    <col min="3596" max="3596" width="16" style="31" bestFit="1" customWidth="1"/>
    <col min="3597" max="3597" width="49" style="31" customWidth="1"/>
    <col min="3598" max="3841" width="11.5703125" style="31"/>
    <col min="3842" max="3842" width="1.7109375" style="31" customWidth="1"/>
    <col min="3843" max="3844" width="28.7109375" style="31" customWidth="1"/>
    <col min="3845" max="3845" width="22.85546875" style="31" bestFit="1" customWidth="1"/>
    <col min="3846" max="3847" width="40.140625" style="31" customWidth="1"/>
    <col min="3848" max="3848" width="27.28515625" style="31" customWidth="1"/>
    <col min="3849" max="3849" width="20.7109375" style="31" customWidth="1"/>
    <col min="3850" max="3850" width="22.42578125" style="31" customWidth="1"/>
    <col min="3851" max="3851" width="21.28515625" style="31" customWidth="1"/>
    <col min="3852" max="3852" width="16" style="31" bestFit="1" customWidth="1"/>
    <col min="3853" max="3853" width="49" style="31" customWidth="1"/>
    <col min="3854" max="4097" width="11.5703125" style="31"/>
    <col min="4098" max="4098" width="1.7109375" style="31" customWidth="1"/>
    <col min="4099" max="4100" width="28.7109375" style="31" customWidth="1"/>
    <col min="4101" max="4101" width="22.85546875" style="31" bestFit="1" customWidth="1"/>
    <col min="4102" max="4103" width="40.140625" style="31" customWidth="1"/>
    <col min="4104" max="4104" width="27.28515625" style="31" customWidth="1"/>
    <col min="4105" max="4105" width="20.7109375" style="31" customWidth="1"/>
    <col min="4106" max="4106" width="22.42578125" style="31" customWidth="1"/>
    <col min="4107" max="4107" width="21.28515625" style="31" customWidth="1"/>
    <col min="4108" max="4108" width="16" style="31" bestFit="1" customWidth="1"/>
    <col min="4109" max="4109" width="49" style="31" customWidth="1"/>
    <col min="4110" max="4353" width="11.5703125" style="31"/>
    <col min="4354" max="4354" width="1.7109375" style="31" customWidth="1"/>
    <col min="4355" max="4356" width="28.7109375" style="31" customWidth="1"/>
    <col min="4357" max="4357" width="22.85546875" style="31" bestFit="1" customWidth="1"/>
    <col min="4358" max="4359" width="40.140625" style="31" customWidth="1"/>
    <col min="4360" max="4360" width="27.28515625" style="31" customWidth="1"/>
    <col min="4361" max="4361" width="20.7109375" style="31" customWidth="1"/>
    <col min="4362" max="4362" width="22.42578125" style="31" customWidth="1"/>
    <col min="4363" max="4363" width="21.28515625" style="31" customWidth="1"/>
    <col min="4364" max="4364" width="16" style="31" bestFit="1" customWidth="1"/>
    <col min="4365" max="4365" width="49" style="31" customWidth="1"/>
    <col min="4366" max="4609" width="11.5703125" style="31"/>
    <col min="4610" max="4610" width="1.7109375" style="31" customWidth="1"/>
    <col min="4611" max="4612" width="28.7109375" style="31" customWidth="1"/>
    <col min="4613" max="4613" width="22.85546875" style="31" bestFit="1" customWidth="1"/>
    <col min="4614" max="4615" width="40.140625" style="31" customWidth="1"/>
    <col min="4616" max="4616" width="27.28515625" style="31" customWidth="1"/>
    <col min="4617" max="4617" width="20.7109375" style="31" customWidth="1"/>
    <col min="4618" max="4618" width="22.42578125" style="31" customWidth="1"/>
    <col min="4619" max="4619" width="21.28515625" style="31" customWidth="1"/>
    <col min="4620" max="4620" width="16" style="31" bestFit="1" customWidth="1"/>
    <col min="4621" max="4621" width="49" style="31" customWidth="1"/>
    <col min="4622" max="4865" width="11.5703125" style="31"/>
    <col min="4866" max="4866" width="1.7109375" style="31" customWidth="1"/>
    <col min="4867" max="4868" width="28.7109375" style="31" customWidth="1"/>
    <col min="4869" max="4869" width="22.85546875" style="31" bestFit="1" customWidth="1"/>
    <col min="4870" max="4871" width="40.140625" style="31" customWidth="1"/>
    <col min="4872" max="4872" width="27.28515625" style="31" customWidth="1"/>
    <col min="4873" max="4873" width="20.7109375" style="31" customWidth="1"/>
    <col min="4874" max="4874" width="22.42578125" style="31" customWidth="1"/>
    <col min="4875" max="4875" width="21.28515625" style="31" customWidth="1"/>
    <col min="4876" max="4876" width="16" style="31" bestFit="1" customWidth="1"/>
    <col min="4877" max="4877" width="49" style="31" customWidth="1"/>
    <col min="4878" max="5121" width="11.5703125" style="31"/>
    <col min="5122" max="5122" width="1.7109375" style="31" customWidth="1"/>
    <col min="5123" max="5124" width="28.7109375" style="31" customWidth="1"/>
    <col min="5125" max="5125" width="22.85546875" style="31" bestFit="1" customWidth="1"/>
    <col min="5126" max="5127" width="40.140625" style="31" customWidth="1"/>
    <col min="5128" max="5128" width="27.28515625" style="31" customWidth="1"/>
    <col min="5129" max="5129" width="20.7109375" style="31" customWidth="1"/>
    <col min="5130" max="5130" width="22.42578125" style="31" customWidth="1"/>
    <col min="5131" max="5131" width="21.28515625" style="31" customWidth="1"/>
    <col min="5132" max="5132" width="16" style="31" bestFit="1" customWidth="1"/>
    <col min="5133" max="5133" width="49" style="31" customWidth="1"/>
    <col min="5134" max="5377" width="11.5703125" style="31"/>
    <col min="5378" max="5378" width="1.7109375" style="31" customWidth="1"/>
    <col min="5379" max="5380" width="28.7109375" style="31" customWidth="1"/>
    <col min="5381" max="5381" width="22.85546875" style="31" bestFit="1" customWidth="1"/>
    <col min="5382" max="5383" width="40.140625" style="31" customWidth="1"/>
    <col min="5384" max="5384" width="27.28515625" style="31" customWidth="1"/>
    <col min="5385" max="5385" width="20.7109375" style="31" customWidth="1"/>
    <col min="5386" max="5386" width="22.42578125" style="31" customWidth="1"/>
    <col min="5387" max="5387" width="21.28515625" style="31" customWidth="1"/>
    <col min="5388" max="5388" width="16" style="31" bestFit="1" customWidth="1"/>
    <col min="5389" max="5389" width="49" style="31" customWidth="1"/>
    <col min="5390" max="5633" width="11.5703125" style="31"/>
    <col min="5634" max="5634" width="1.7109375" style="31" customWidth="1"/>
    <col min="5635" max="5636" width="28.7109375" style="31" customWidth="1"/>
    <col min="5637" max="5637" width="22.85546875" style="31" bestFit="1" customWidth="1"/>
    <col min="5638" max="5639" width="40.140625" style="31" customWidth="1"/>
    <col min="5640" max="5640" width="27.28515625" style="31" customWidth="1"/>
    <col min="5641" max="5641" width="20.7109375" style="31" customWidth="1"/>
    <col min="5642" max="5642" width="22.42578125" style="31" customWidth="1"/>
    <col min="5643" max="5643" width="21.28515625" style="31" customWidth="1"/>
    <col min="5644" max="5644" width="16" style="31" bestFit="1" customWidth="1"/>
    <col min="5645" max="5645" width="49" style="31" customWidth="1"/>
    <col min="5646" max="5889" width="11.5703125" style="31"/>
    <col min="5890" max="5890" width="1.7109375" style="31" customWidth="1"/>
    <col min="5891" max="5892" width="28.7109375" style="31" customWidth="1"/>
    <col min="5893" max="5893" width="22.85546875" style="31" bestFit="1" customWidth="1"/>
    <col min="5894" max="5895" width="40.140625" style="31" customWidth="1"/>
    <col min="5896" max="5896" width="27.28515625" style="31" customWidth="1"/>
    <col min="5897" max="5897" width="20.7109375" style="31" customWidth="1"/>
    <col min="5898" max="5898" width="22.42578125" style="31" customWidth="1"/>
    <col min="5899" max="5899" width="21.28515625" style="31" customWidth="1"/>
    <col min="5900" max="5900" width="16" style="31" bestFit="1" customWidth="1"/>
    <col min="5901" max="5901" width="49" style="31" customWidth="1"/>
    <col min="5902" max="6145" width="11.5703125" style="31"/>
    <col min="6146" max="6146" width="1.7109375" style="31" customWidth="1"/>
    <col min="6147" max="6148" width="28.7109375" style="31" customWidth="1"/>
    <col min="6149" max="6149" width="22.85546875" style="31" bestFit="1" customWidth="1"/>
    <col min="6150" max="6151" width="40.140625" style="31" customWidth="1"/>
    <col min="6152" max="6152" width="27.28515625" style="31" customWidth="1"/>
    <col min="6153" max="6153" width="20.7109375" style="31" customWidth="1"/>
    <col min="6154" max="6154" width="22.42578125" style="31" customWidth="1"/>
    <col min="6155" max="6155" width="21.28515625" style="31" customWidth="1"/>
    <col min="6156" max="6156" width="16" style="31" bestFit="1" customWidth="1"/>
    <col min="6157" max="6157" width="49" style="31" customWidth="1"/>
    <col min="6158" max="6401" width="11.5703125" style="31"/>
    <col min="6402" max="6402" width="1.7109375" style="31" customWidth="1"/>
    <col min="6403" max="6404" width="28.7109375" style="31" customWidth="1"/>
    <col min="6405" max="6405" width="22.85546875" style="31" bestFit="1" customWidth="1"/>
    <col min="6406" max="6407" width="40.140625" style="31" customWidth="1"/>
    <col min="6408" max="6408" width="27.28515625" style="31" customWidth="1"/>
    <col min="6409" max="6409" width="20.7109375" style="31" customWidth="1"/>
    <col min="6410" max="6410" width="22.42578125" style="31" customWidth="1"/>
    <col min="6411" max="6411" width="21.28515625" style="31" customWidth="1"/>
    <col min="6412" max="6412" width="16" style="31" bestFit="1" customWidth="1"/>
    <col min="6413" max="6413" width="49" style="31" customWidth="1"/>
    <col min="6414" max="6657" width="11.5703125" style="31"/>
    <col min="6658" max="6658" width="1.7109375" style="31" customWidth="1"/>
    <col min="6659" max="6660" width="28.7109375" style="31" customWidth="1"/>
    <col min="6661" max="6661" width="22.85546875" style="31" bestFit="1" customWidth="1"/>
    <col min="6662" max="6663" width="40.140625" style="31" customWidth="1"/>
    <col min="6664" max="6664" width="27.28515625" style="31" customWidth="1"/>
    <col min="6665" max="6665" width="20.7109375" style="31" customWidth="1"/>
    <col min="6666" max="6666" width="22.42578125" style="31" customWidth="1"/>
    <col min="6667" max="6667" width="21.28515625" style="31" customWidth="1"/>
    <col min="6668" max="6668" width="16" style="31" bestFit="1" customWidth="1"/>
    <col min="6669" max="6669" width="49" style="31" customWidth="1"/>
    <col min="6670" max="6913" width="11.5703125" style="31"/>
    <col min="6914" max="6914" width="1.7109375" style="31" customWidth="1"/>
    <col min="6915" max="6916" width="28.7109375" style="31" customWidth="1"/>
    <col min="6917" max="6917" width="22.85546875" style="31" bestFit="1" customWidth="1"/>
    <col min="6918" max="6919" width="40.140625" style="31" customWidth="1"/>
    <col min="6920" max="6920" width="27.28515625" style="31" customWidth="1"/>
    <col min="6921" max="6921" width="20.7109375" style="31" customWidth="1"/>
    <col min="6922" max="6922" width="22.42578125" style="31" customWidth="1"/>
    <col min="6923" max="6923" width="21.28515625" style="31" customWidth="1"/>
    <col min="6924" max="6924" width="16" style="31" bestFit="1" customWidth="1"/>
    <col min="6925" max="6925" width="49" style="31" customWidth="1"/>
    <col min="6926" max="7169" width="11.5703125" style="31"/>
    <col min="7170" max="7170" width="1.7109375" style="31" customWidth="1"/>
    <col min="7171" max="7172" width="28.7109375" style="31" customWidth="1"/>
    <col min="7173" max="7173" width="22.85546875" style="31" bestFit="1" customWidth="1"/>
    <col min="7174" max="7175" width="40.140625" style="31" customWidth="1"/>
    <col min="7176" max="7176" width="27.28515625" style="31" customWidth="1"/>
    <col min="7177" max="7177" width="20.7109375" style="31" customWidth="1"/>
    <col min="7178" max="7178" width="22.42578125" style="31" customWidth="1"/>
    <col min="7179" max="7179" width="21.28515625" style="31" customWidth="1"/>
    <col min="7180" max="7180" width="16" style="31" bestFit="1" customWidth="1"/>
    <col min="7181" max="7181" width="49" style="31" customWidth="1"/>
    <col min="7182" max="7425" width="11.5703125" style="31"/>
    <col min="7426" max="7426" width="1.7109375" style="31" customWidth="1"/>
    <col min="7427" max="7428" width="28.7109375" style="31" customWidth="1"/>
    <col min="7429" max="7429" width="22.85546875" style="31" bestFit="1" customWidth="1"/>
    <col min="7430" max="7431" width="40.140625" style="31" customWidth="1"/>
    <col min="7432" max="7432" width="27.28515625" style="31" customWidth="1"/>
    <col min="7433" max="7433" width="20.7109375" style="31" customWidth="1"/>
    <col min="7434" max="7434" width="22.42578125" style="31" customWidth="1"/>
    <col min="7435" max="7435" width="21.28515625" style="31" customWidth="1"/>
    <col min="7436" max="7436" width="16" style="31" bestFit="1" customWidth="1"/>
    <col min="7437" max="7437" width="49" style="31" customWidth="1"/>
    <col min="7438" max="7681" width="11.5703125" style="31"/>
    <col min="7682" max="7682" width="1.7109375" style="31" customWidth="1"/>
    <col min="7683" max="7684" width="28.7109375" style="31" customWidth="1"/>
    <col min="7685" max="7685" width="22.85546875" style="31" bestFit="1" customWidth="1"/>
    <col min="7686" max="7687" width="40.140625" style="31" customWidth="1"/>
    <col min="7688" max="7688" width="27.28515625" style="31" customWidth="1"/>
    <col min="7689" max="7689" width="20.7109375" style="31" customWidth="1"/>
    <col min="7690" max="7690" width="22.42578125" style="31" customWidth="1"/>
    <col min="7691" max="7691" width="21.28515625" style="31" customWidth="1"/>
    <col min="7692" max="7692" width="16" style="31" bestFit="1" customWidth="1"/>
    <col min="7693" max="7693" width="49" style="31" customWidth="1"/>
    <col min="7694" max="7937" width="11.5703125" style="31"/>
    <col min="7938" max="7938" width="1.7109375" style="31" customWidth="1"/>
    <col min="7939" max="7940" width="28.7109375" style="31" customWidth="1"/>
    <col min="7941" max="7941" width="22.85546875" style="31" bestFit="1" customWidth="1"/>
    <col min="7942" max="7943" width="40.140625" style="31" customWidth="1"/>
    <col min="7944" max="7944" width="27.28515625" style="31" customWidth="1"/>
    <col min="7945" max="7945" width="20.7109375" style="31" customWidth="1"/>
    <col min="7946" max="7946" width="22.42578125" style="31" customWidth="1"/>
    <col min="7947" max="7947" width="21.28515625" style="31" customWidth="1"/>
    <col min="7948" max="7948" width="16" style="31" bestFit="1" customWidth="1"/>
    <col min="7949" max="7949" width="49" style="31" customWidth="1"/>
    <col min="7950" max="8193" width="11.5703125" style="31"/>
    <col min="8194" max="8194" width="1.7109375" style="31" customWidth="1"/>
    <col min="8195" max="8196" width="28.7109375" style="31" customWidth="1"/>
    <col min="8197" max="8197" width="22.85546875" style="31" bestFit="1" customWidth="1"/>
    <col min="8198" max="8199" width="40.140625" style="31" customWidth="1"/>
    <col min="8200" max="8200" width="27.28515625" style="31" customWidth="1"/>
    <col min="8201" max="8201" width="20.7109375" style="31" customWidth="1"/>
    <col min="8202" max="8202" width="22.42578125" style="31" customWidth="1"/>
    <col min="8203" max="8203" width="21.28515625" style="31" customWidth="1"/>
    <col min="8204" max="8204" width="16" style="31" bestFit="1" customWidth="1"/>
    <col min="8205" max="8205" width="49" style="31" customWidth="1"/>
    <col min="8206" max="8449" width="11.5703125" style="31"/>
    <col min="8450" max="8450" width="1.7109375" style="31" customWidth="1"/>
    <col min="8451" max="8452" width="28.7109375" style="31" customWidth="1"/>
    <col min="8453" max="8453" width="22.85546875" style="31" bestFit="1" customWidth="1"/>
    <col min="8454" max="8455" width="40.140625" style="31" customWidth="1"/>
    <col min="8456" max="8456" width="27.28515625" style="31" customWidth="1"/>
    <col min="8457" max="8457" width="20.7109375" style="31" customWidth="1"/>
    <col min="8458" max="8458" width="22.42578125" style="31" customWidth="1"/>
    <col min="8459" max="8459" width="21.28515625" style="31" customWidth="1"/>
    <col min="8460" max="8460" width="16" style="31" bestFit="1" customWidth="1"/>
    <col min="8461" max="8461" width="49" style="31" customWidth="1"/>
    <col min="8462" max="8705" width="11.5703125" style="31"/>
    <col min="8706" max="8706" width="1.7109375" style="31" customWidth="1"/>
    <col min="8707" max="8708" width="28.7109375" style="31" customWidth="1"/>
    <col min="8709" max="8709" width="22.85546875" style="31" bestFit="1" customWidth="1"/>
    <col min="8710" max="8711" width="40.140625" style="31" customWidth="1"/>
    <col min="8712" max="8712" width="27.28515625" style="31" customWidth="1"/>
    <col min="8713" max="8713" width="20.7109375" style="31" customWidth="1"/>
    <col min="8714" max="8714" width="22.42578125" style="31" customWidth="1"/>
    <col min="8715" max="8715" width="21.28515625" style="31" customWidth="1"/>
    <col min="8716" max="8716" width="16" style="31" bestFit="1" customWidth="1"/>
    <col min="8717" max="8717" width="49" style="31" customWidth="1"/>
    <col min="8718" max="8961" width="11.5703125" style="31"/>
    <col min="8962" max="8962" width="1.7109375" style="31" customWidth="1"/>
    <col min="8963" max="8964" width="28.7109375" style="31" customWidth="1"/>
    <col min="8965" max="8965" width="22.85546875" style="31" bestFit="1" customWidth="1"/>
    <col min="8966" max="8967" width="40.140625" style="31" customWidth="1"/>
    <col min="8968" max="8968" width="27.28515625" style="31" customWidth="1"/>
    <col min="8969" max="8969" width="20.7109375" style="31" customWidth="1"/>
    <col min="8970" max="8970" width="22.42578125" style="31" customWidth="1"/>
    <col min="8971" max="8971" width="21.28515625" style="31" customWidth="1"/>
    <col min="8972" max="8972" width="16" style="31" bestFit="1" customWidth="1"/>
    <col min="8973" max="8973" width="49" style="31" customWidth="1"/>
    <col min="8974" max="9217" width="11.5703125" style="31"/>
    <col min="9218" max="9218" width="1.7109375" style="31" customWidth="1"/>
    <col min="9219" max="9220" width="28.7109375" style="31" customWidth="1"/>
    <col min="9221" max="9221" width="22.85546875" style="31" bestFit="1" customWidth="1"/>
    <col min="9222" max="9223" width="40.140625" style="31" customWidth="1"/>
    <col min="9224" max="9224" width="27.28515625" style="31" customWidth="1"/>
    <col min="9225" max="9225" width="20.7109375" style="31" customWidth="1"/>
    <col min="9226" max="9226" width="22.42578125" style="31" customWidth="1"/>
    <col min="9227" max="9227" width="21.28515625" style="31" customWidth="1"/>
    <col min="9228" max="9228" width="16" style="31" bestFit="1" customWidth="1"/>
    <col min="9229" max="9229" width="49" style="31" customWidth="1"/>
    <col min="9230" max="9473" width="11.5703125" style="31"/>
    <col min="9474" max="9474" width="1.7109375" style="31" customWidth="1"/>
    <col min="9475" max="9476" width="28.7109375" style="31" customWidth="1"/>
    <col min="9477" max="9477" width="22.85546875" style="31" bestFit="1" customWidth="1"/>
    <col min="9478" max="9479" width="40.140625" style="31" customWidth="1"/>
    <col min="9480" max="9480" width="27.28515625" style="31" customWidth="1"/>
    <col min="9481" max="9481" width="20.7109375" style="31" customWidth="1"/>
    <col min="9482" max="9482" width="22.42578125" style="31" customWidth="1"/>
    <col min="9483" max="9483" width="21.28515625" style="31" customWidth="1"/>
    <col min="9484" max="9484" width="16" style="31" bestFit="1" customWidth="1"/>
    <col min="9485" max="9485" width="49" style="31" customWidth="1"/>
    <col min="9486" max="9729" width="11.5703125" style="31"/>
    <col min="9730" max="9730" width="1.7109375" style="31" customWidth="1"/>
    <col min="9731" max="9732" width="28.7109375" style="31" customWidth="1"/>
    <col min="9733" max="9733" width="22.85546875" style="31" bestFit="1" customWidth="1"/>
    <col min="9734" max="9735" width="40.140625" style="31" customWidth="1"/>
    <col min="9736" max="9736" width="27.28515625" style="31" customWidth="1"/>
    <col min="9737" max="9737" width="20.7109375" style="31" customWidth="1"/>
    <col min="9738" max="9738" width="22.42578125" style="31" customWidth="1"/>
    <col min="9739" max="9739" width="21.28515625" style="31" customWidth="1"/>
    <col min="9740" max="9740" width="16" style="31" bestFit="1" customWidth="1"/>
    <col min="9741" max="9741" width="49" style="31" customWidth="1"/>
    <col min="9742" max="9985" width="11.5703125" style="31"/>
    <col min="9986" max="9986" width="1.7109375" style="31" customWidth="1"/>
    <col min="9987" max="9988" width="28.7109375" style="31" customWidth="1"/>
    <col min="9989" max="9989" width="22.85546875" style="31" bestFit="1" customWidth="1"/>
    <col min="9990" max="9991" width="40.140625" style="31" customWidth="1"/>
    <col min="9992" max="9992" width="27.28515625" style="31" customWidth="1"/>
    <col min="9993" max="9993" width="20.7109375" style="31" customWidth="1"/>
    <col min="9994" max="9994" width="22.42578125" style="31" customWidth="1"/>
    <col min="9995" max="9995" width="21.28515625" style="31" customWidth="1"/>
    <col min="9996" max="9996" width="16" style="31" bestFit="1" customWidth="1"/>
    <col min="9997" max="9997" width="49" style="31" customWidth="1"/>
    <col min="9998" max="10241" width="11.5703125" style="31"/>
    <col min="10242" max="10242" width="1.7109375" style="31" customWidth="1"/>
    <col min="10243" max="10244" width="28.7109375" style="31" customWidth="1"/>
    <col min="10245" max="10245" width="22.85546875" style="31" bestFit="1" customWidth="1"/>
    <col min="10246" max="10247" width="40.140625" style="31" customWidth="1"/>
    <col min="10248" max="10248" width="27.28515625" style="31" customWidth="1"/>
    <col min="10249" max="10249" width="20.7109375" style="31" customWidth="1"/>
    <col min="10250" max="10250" width="22.42578125" style="31" customWidth="1"/>
    <col min="10251" max="10251" width="21.28515625" style="31" customWidth="1"/>
    <col min="10252" max="10252" width="16" style="31" bestFit="1" customWidth="1"/>
    <col min="10253" max="10253" width="49" style="31" customWidth="1"/>
    <col min="10254" max="10497" width="11.5703125" style="31"/>
    <col min="10498" max="10498" width="1.7109375" style="31" customWidth="1"/>
    <col min="10499" max="10500" width="28.7109375" style="31" customWidth="1"/>
    <col min="10501" max="10501" width="22.85546875" style="31" bestFit="1" customWidth="1"/>
    <col min="10502" max="10503" width="40.140625" style="31" customWidth="1"/>
    <col min="10504" max="10504" width="27.28515625" style="31" customWidth="1"/>
    <col min="10505" max="10505" width="20.7109375" style="31" customWidth="1"/>
    <col min="10506" max="10506" width="22.42578125" style="31" customWidth="1"/>
    <col min="10507" max="10507" width="21.28515625" style="31" customWidth="1"/>
    <col min="10508" max="10508" width="16" style="31" bestFit="1" customWidth="1"/>
    <col min="10509" max="10509" width="49" style="31" customWidth="1"/>
    <col min="10510" max="10753" width="11.5703125" style="31"/>
    <col min="10754" max="10754" width="1.7109375" style="31" customWidth="1"/>
    <col min="10755" max="10756" width="28.7109375" style="31" customWidth="1"/>
    <col min="10757" max="10757" width="22.85546875" style="31" bestFit="1" customWidth="1"/>
    <col min="10758" max="10759" width="40.140625" style="31" customWidth="1"/>
    <col min="10760" max="10760" width="27.28515625" style="31" customWidth="1"/>
    <col min="10761" max="10761" width="20.7109375" style="31" customWidth="1"/>
    <col min="10762" max="10762" width="22.42578125" style="31" customWidth="1"/>
    <col min="10763" max="10763" width="21.28515625" style="31" customWidth="1"/>
    <col min="10764" max="10764" width="16" style="31" bestFit="1" customWidth="1"/>
    <col min="10765" max="10765" width="49" style="31" customWidth="1"/>
    <col min="10766" max="11009" width="11.5703125" style="31"/>
    <col min="11010" max="11010" width="1.7109375" style="31" customWidth="1"/>
    <col min="11011" max="11012" width="28.7109375" style="31" customWidth="1"/>
    <col min="11013" max="11013" width="22.85546875" style="31" bestFit="1" customWidth="1"/>
    <col min="11014" max="11015" width="40.140625" style="31" customWidth="1"/>
    <col min="11016" max="11016" width="27.28515625" style="31" customWidth="1"/>
    <col min="11017" max="11017" width="20.7109375" style="31" customWidth="1"/>
    <col min="11018" max="11018" width="22.42578125" style="31" customWidth="1"/>
    <col min="11019" max="11019" width="21.28515625" style="31" customWidth="1"/>
    <col min="11020" max="11020" width="16" style="31" bestFit="1" customWidth="1"/>
    <col min="11021" max="11021" width="49" style="31" customWidth="1"/>
    <col min="11022" max="11265" width="11.5703125" style="31"/>
    <col min="11266" max="11266" width="1.7109375" style="31" customWidth="1"/>
    <col min="11267" max="11268" width="28.7109375" style="31" customWidth="1"/>
    <col min="11269" max="11269" width="22.85546875" style="31" bestFit="1" customWidth="1"/>
    <col min="11270" max="11271" width="40.140625" style="31" customWidth="1"/>
    <col min="11272" max="11272" width="27.28515625" style="31" customWidth="1"/>
    <col min="11273" max="11273" width="20.7109375" style="31" customWidth="1"/>
    <col min="11274" max="11274" width="22.42578125" style="31" customWidth="1"/>
    <col min="11275" max="11275" width="21.28515625" style="31" customWidth="1"/>
    <col min="11276" max="11276" width="16" style="31" bestFit="1" customWidth="1"/>
    <col min="11277" max="11277" width="49" style="31" customWidth="1"/>
    <col min="11278" max="11521" width="11.5703125" style="31"/>
    <col min="11522" max="11522" width="1.7109375" style="31" customWidth="1"/>
    <col min="11523" max="11524" width="28.7109375" style="31" customWidth="1"/>
    <col min="11525" max="11525" width="22.85546875" style="31" bestFit="1" customWidth="1"/>
    <col min="11526" max="11527" width="40.140625" style="31" customWidth="1"/>
    <col min="11528" max="11528" width="27.28515625" style="31" customWidth="1"/>
    <col min="11529" max="11529" width="20.7109375" style="31" customWidth="1"/>
    <col min="11530" max="11530" width="22.42578125" style="31" customWidth="1"/>
    <col min="11531" max="11531" width="21.28515625" style="31" customWidth="1"/>
    <col min="11532" max="11532" width="16" style="31" bestFit="1" customWidth="1"/>
    <col min="11533" max="11533" width="49" style="31" customWidth="1"/>
    <col min="11534" max="11777" width="11.5703125" style="31"/>
    <col min="11778" max="11778" width="1.7109375" style="31" customWidth="1"/>
    <col min="11779" max="11780" width="28.7109375" style="31" customWidth="1"/>
    <col min="11781" max="11781" width="22.85546875" style="31" bestFit="1" customWidth="1"/>
    <col min="11782" max="11783" width="40.140625" style="31" customWidth="1"/>
    <col min="11784" max="11784" width="27.28515625" style="31" customWidth="1"/>
    <col min="11785" max="11785" width="20.7109375" style="31" customWidth="1"/>
    <col min="11786" max="11786" width="22.42578125" style="31" customWidth="1"/>
    <col min="11787" max="11787" width="21.28515625" style="31" customWidth="1"/>
    <col min="11788" max="11788" width="16" style="31" bestFit="1" customWidth="1"/>
    <col min="11789" max="11789" width="49" style="31" customWidth="1"/>
    <col min="11790" max="12033" width="11.5703125" style="31"/>
    <col min="12034" max="12034" width="1.7109375" style="31" customWidth="1"/>
    <col min="12035" max="12036" width="28.7109375" style="31" customWidth="1"/>
    <col min="12037" max="12037" width="22.85546875" style="31" bestFit="1" customWidth="1"/>
    <col min="12038" max="12039" width="40.140625" style="31" customWidth="1"/>
    <col min="12040" max="12040" width="27.28515625" style="31" customWidth="1"/>
    <col min="12041" max="12041" width="20.7109375" style="31" customWidth="1"/>
    <col min="12042" max="12042" width="22.42578125" style="31" customWidth="1"/>
    <col min="12043" max="12043" width="21.28515625" style="31" customWidth="1"/>
    <col min="12044" max="12044" width="16" style="31" bestFit="1" customWidth="1"/>
    <col min="12045" max="12045" width="49" style="31" customWidth="1"/>
    <col min="12046" max="12289" width="11.5703125" style="31"/>
    <col min="12290" max="12290" width="1.7109375" style="31" customWidth="1"/>
    <col min="12291" max="12292" width="28.7109375" style="31" customWidth="1"/>
    <col min="12293" max="12293" width="22.85546875" style="31" bestFit="1" customWidth="1"/>
    <col min="12294" max="12295" width="40.140625" style="31" customWidth="1"/>
    <col min="12296" max="12296" width="27.28515625" style="31" customWidth="1"/>
    <col min="12297" max="12297" width="20.7109375" style="31" customWidth="1"/>
    <col min="12298" max="12298" width="22.42578125" style="31" customWidth="1"/>
    <col min="12299" max="12299" width="21.28515625" style="31" customWidth="1"/>
    <col min="12300" max="12300" width="16" style="31" bestFit="1" customWidth="1"/>
    <col min="12301" max="12301" width="49" style="31" customWidth="1"/>
    <col min="12302" max="12545" width="11.5703125" style="31"/>
    <col min="12546" max="12546" width="1.7109375" style="31" customWidth="1"/>
    <col min="12547" max="12548" width="28.7109375" style="31" customWidth="1"/>
    <col min="12549" max="12549" width="22.85546875" style="31" bestFit="1" customWidth="1"/>
    <col min="12550" max="12551" width="40.140625" style="31" customWidth="1"/>
    <col min="12552" max="12552" width="27.28515625" style="31" customWidth="1"/>
    <col min="12553" max="12553" width="20.7109375" style="31" customWidth="1"/>
    <col min="12554" max="12554" width="22.42578125" style="31" customWidth="1"/>
    <col min="12555" max="12555" width="21.28515625" style="31" customWidth="1"/>
    <col min="12556" max="12556" width="16" style="31" bestFit="1" customWidth="1"/>
    <col min="12557" max="12557" width="49" style="31" customWidth="1"/>
    <col min="12558" max="12801" width="11.5703125" style="31"/>
    <col min="12802" max="12802" width="1.7109375" style="31" customWidth="1"/>
    <col min="12803" max="12804" width="28.7109375" style="31" customWidth="1"/>
    <col min="12805" max="12805" width="22.85546875" style="31" bestFit="1" customWidth="1"/>
    <col min="12806" max="12807" width="40.140625" style="31" customWidth="1"/>
    <col min="12808" max="12808" width="27.28515625" style="31" customWidth="1"/>
    <col min="12809" max="12809" width="20.7109375" style="31" customWidth="1"/>
    <col min="12810" max="12810" width="22.42578125" style="31" customWidth="1"/>
    <col min="12811" max="12811" width="21.28515625" style="31" customWidth="1"/>
    <col min="12812" max="12812" width="16" style="31" bestFit="1" customWidth="1"/>
    <col min="12813" max="12813" width="49" style="31" customWidth="1"/>
    <col min="12814" max="13057" width="11.5703125" style="31"/>
    <col min="13058" max="13058" width="1.7109375" style="31" customWidth="1"/>
    <col min="13059" max="13060" width="28.7109375" style="31" customWidth="1"/>
    <col min="13061" max="13061" width="22.85546875" style="31" bestFit="1" customWidth="1"/>
    <col min="13062" max="13063" width="40.140625" style="31" customWidth="1"/>
    <col min="13064" max="13064" width="27.28515625" style="31" customWidth="1"/>
    <col min="13065" max="13065" width="20.7109375" style="31" customWidth="1"/>
    <col min="13066" max="13066" width="22.42578125" style="31" customWidth="1"/>
    <col min="13067" max="13067" width="21.28515625" style="31" customWidth="1"/>
    <col min="13068" max="13068" width="16" style="31" bestFit="1" customWidth="1"/>
    <col min="13069" max="13069" width="49" style="31" customWidth="1"/>
    <col min="13070" max="13313" width="11.5703125" style="31"/>
    <col min="13314" max="13314" width="1.7109375" style="31" customWidth="1"/>
    <col min="13315" max="13316" width="28.7109375" style="31" customWidth="1"/>
    <col min="13317" max="13317" width="22.85546875" style="31" bestFit="1" customWidth="1"/>
    <col min="13318" max="13319" width="40.140625" style="31" customWidth="1"/>
    <col min="13320" max="13320" width="27.28515625" style="31" customWidth="1"/>
    <col min="13321" max="13321" width="20.7109375" style="31" customWidth="1"/>
    <col min="13322" max="13322" width="22.42578125" style="31" customWidth="1"/>
    <col min="13323" max="13323" width="21.28515625" style="31" customWidth="1"/>
    <col min="13324" max="13324" width="16" style="31" bestFit="1" customWidth="1"/>
    <col min="13325" max="13325" width="49" style="31" customWidth="1"/>
    <col min="13326" max="13569" width="11.5703125" style="31"/>
    <col min="13570" max="13570" width="1.7109375" style="31" customWidth="1"/>
    <col min="13571" max="13572" width="28.7109375" style="31" customWidth="1"/>
    <col min="13573" max="13573" width="22.85546875" style="31" bestFit="1" customWidth="1"/>
    <col min="13574" max="13575" width="40.140625" style="31" customWidth="1"/>
    <col min="13576" max="13576" width="27.28515625" style="31" customWidth="1"/>
    <col min="13577" max="13577" width="20.7109375" style="31" customWidth="1"/>
    <col min="13578" max="13578" width="22.42578125" style="31" customWidth="1"/>
    <col min="13579" max="13579" width="21.28515625" style="31" customWidth="1"/>
    <col min="13580" max="13580" width="16" style="31" bestFit="1" customWidth="1"/>
    <col min="13581" max="13581" width="49" style="31" customWidth="1"/>
    <col min="13582" max="13825" width="11.5703125" style="31"/>
    <col min="13826" max="13826" width="1.7109375" style="31" customWidth="1"/>
    <col min="13827" max="13828" width="28.7109375" style="31" customWidth="1"/>
    <col min="13829" max="13829" width="22.85546875" style="31" bestFit="1" customWidth="1"/>
    <col min="13830" max="13831" width="40.140625" style="31" customWidth="1"/>
    <col min="13832" max="13832" width="27.28515625" style="31" customWidth="1"/>
    <col min="13833" max="13833" width="20.7109375" style="31" customWidth="1"/>
    <col min="13834" max="13834" width="22.42578125" style="31" customWidth="1"/>
    <col min="13835" max="13835" width="21.28515625" style="31" customWidth="1"/>
    <col min="13836" max="13836" width="16" style="31" bestFit="1" customWidth="1"/>
    <col min="13837" max="13837" width="49" style="31" customWidth="1"/>
    <col min="13838" max="14081" width="11.5703125" style="31"/>
    <col min="14082" max="14082" width="1.7109375" style="31" customWidth="1"/>
    <col min="14083" max="14084" width="28.7109375" style="31" customWidth="1"/>
    <col min="14085" max="14085" width="22.85546875" style="31" bestFit="1" customWidth="1"/>
    <col min="14086" max="14087" width="40.140625" style="31" customWidth="1"/>
    <col min="14088" max="14088" width="27.28515625" style="31" customWidth="1"/>
    <col min="14089" max="14089" width="20.7109375" style="31" customWidth="1"/>
    <col min="14090" max="14090" width="22.42578125" style="31" customWidth="1"/>
    <col min="14091" max="14091" width="21.28515625" style="31" customWidth="1"/>
    <col min="14092" max="14092" width="16" style="31" bestFit="1" customWidth="1"/>
    <col min="14093" max="14093" width="49" style="31" customWidth="1"/>
    <col min="14094" max="14337" width="11.5703125" style="31"/>
    <col min="14338" max="14338" width="1.7109375" style="31" customWidth="1"/>
    <col min="14339" max="14340" width="28.7109375" style="31" customWidth="1"/>
    <col min="14341" max="14341" width="22.85546875" style="31" bestFit="1" customWidth="1"/>
    <col min="14342" max="14343" width="40.140625" style="31" customWidth="1"/>
    <col min="14344" max="14344" width="27.28515625" style="31" customWidth="1"/>
    <col min="14345" max="14345" width="20.7109375" style="31" customWidth="1"/>
    <col min="14346" max="14346" width="22.42578125" style="31" customWidth="1"/>
    <col min="14347" max="14347" width="21.28515625" style="31" customWidth="1"/>
    <col min="14348" max="14348" width="16" style="31" bestFit="1" customWidth="1"/>
    <col min="14349" max="14349" width="49" style="31" customWidth="1"/>
    <col min="14350" max="14593" width="11.5703125" style="31"/>
    <col min="14594" max="14594" width="1.7109375" style="31" customWidth="1"/>
    <col min="14595" max="14596" width="28.7109375" style="31" customWidth="1"/>
    <col min="14597" max="14597" width="22.85546875" style="31" bestFit="1" customWidth="1"/>
    <col min="14598" max="14599" width="40.140625" style="31" customWidth="1"/>
    <col min="14600" max="14600" width="27.28515625" style="31" customWidth="1"/>
    <col min="14601" max="14601" width="20.7109375" style="31" customWidth="1"/>
    <col min="14602" max="14602" width="22.42578125" style="31" customWidth="1"/>
    <col min="14603" max="14603" width="21.28515625" style="31" customWidth="1"/>
    <col min="14604" max="14604" width="16" style="31" bestFit="1" customWidth="1"/>
    <col min="14605" max="14605" width="49" style="31" customWidth="1"/>
    <col min="14606" max="14849" width="11.5703125" style="31"/>
    <col min="14850" max="14850" width="1.7109375" style="31" customWidth="1"/>
    <col min="14851" max="14852" width="28.7109375" style="31" customWidth="1"/>
    <col min="14853" max="14853" width="22.85546875" style="31" bestFit="1" customWidth="1"/>
    <col min="14854" max="14855" width="40.140625" style="31" customWidth="1"/>
    <col min="14856" max="14856" width="27.28515625" style="31" customWidth="1"/>
    <col min="14857" max="14857" width="20.7109375" style="31" customWidth="1"/>
    <col min="14858" max="14858" width="22.42578125" style="31" customWidth="1"/>
    <col min="14859" max="14859" width="21.28515625" style="31" customWidth="1"/>
    <col min="14860" max="14860" width="16" style="31" bestFit="1" customWidth="1"/>
    <col min="14861" max="14861" width="49" style="31" customWidth="1"/>
    <col min="14862" max="15105" width="11.5703125" style="31"/>
    <col min="15106" max="15106" width="1.7109375" style="31" customWidth="1"/>
    <col min="15107" max="15108" width="28.7109375" style="31" customWidth="1"/>
    <col min="15109" max="15109" width="22.85546875" style="31" bestFit="1" customWidth="1"/>
    <col min="15110" max="15111" width="40.140625" style="31" customWidth="1"/>
    <col min="15112" max="15112" width="27.28515625" style="31" customWidth="1"/>
    <col min="15113" max="15113" width="20.7109375" style="31" customWidth="1"/>
    <col min="15114" max="15114" width="22.42578125" style="31" customWidth="1"/>
    <col min="15115" max="15115" width="21.28515625" style="31" customWidth="1"/>
    <col min="15116" max="15116" width="16" style="31" bestFit="1" customWidth="1"/>
    <col min="15117" max="15117" width="49" style="31" customWidth="1"/>
    <col min="15118" max="15361" width="11.5703125" style="31"/>
    <col min="15362" max="15362" width="1.7109375" style="31" customWidth="1"/>
    <col min="15363" max="15364" width="28.7109375" style="31" customWidth="1"/>
    <col min="15365" max="15365" width="22.85546875" style="31" bestFit="1" customWidth="1"/>
    <col min="15366" max="15367" width="40.140625" style="31" customWidth="1"/>
    <col min="15368" max="15368" width="27.28515625" style="31" customWidth="1"/>
    <col min="15369" max="15369" width="20.7109375" style="31" customWidth="1"/>
    <col min="15370" max="15370" width="22.42578125" style="31" customWidth="1"/>
    <col min="15371" max="15371" width="21.28515625" style="31" customWidth="1"/>
    <col min="15372" max="15372" width="16" style="31" bestFit="1" customWidth="1"/>
    <col min="15373" max="15373" width="49" style="31" customWidth="1"/>
    <col min="15374" max="15617" width="11.5703125" style="31"/>
    <col min="15618" max="15618" width="1.7109375" style="31" customWidth="1"/>
    <col min="15619" max="15620" width="28.7109375" style="31" customWidth="1"/>
    <col min="15621" max="15621" width="22.85546875" style="31" bestFit="1" customWidth="1"/>
    <col min="15622" max="15623" width="40.140625" style="31" customWidth="1"/>
    <col min="15624" max="15624" width="27.28515625" style="31" customWidth="1"/>
    <col min="15625" max="15625" width="20.7109375" style="31" customWidth="1"/>
    <col min="15626" max="15626" width="22.42578125" style="31" customWidth="1"/>
    <col min="15627" max="15627" width="21.28515625" style="31" customWidth="1"/>
    <col min="15628" max="15628" width="16" style="31" bestFit="1" customWidth="1"/>
    <col min="15629" max="15629" width="49" style="31" customWidth="1"/>
    <col min="15630" max="15873" width="11.5703125" style="31"/>
    <col min="15874" max="15874" width="1.7109375" style="31" customWidth="1"/>
    <col min="15875" max="15876" width="28.7109375" style="31" customWidth="1"/>
    <col min="15877" max="15877" width="22.85546875" style="31" bestFit="1" customWidth="1"/>
    <col min="15878" max="15879" width="40.140625" style="31" customWidth="1"/>
    <col min="15880" max="15880" width="27.28515625" style="31" customWidth="1"/>
    <col min="15881" max="15881" width="20.7109375" style="31" customWidth="1"/>
    <col min="15882" max="15882" width="22.42578125" style="31" customWidth="1"/>
    <col min="15883" max="15883" width="21.28515625" style="31" customWidth="1"/>
    <col min="15884" max="15884" width="16" style="31" bestFit="1" customWidth="1"/>
    <col min="15885" max="15885" width="49" style="31" customWidth="1"/>
    <col min="15886" max="16129" width="11.5703125" style="31"/>
    <col min="16130" max="16130" width="1.7109375" style="31" customWidth="1"/>
    <col min="16131" max="16132" width="28.7109375" style="31" customWidth="1"/>
    <col min="16133" max="16133" width="22.85546875" style="31" bestFit="1" customWidth="1"/>
    <col min="16134" max="16135" width="40.140625" style="31" customWidth="1"/>
    <col min="16136" max="16136" width="27.28515625" style="31" customWidth="1"/>
    <col min="16137" max="16137" width="20.7109375" style="31" customWidth="1"/>
    <col min="16138" max="16138" width="22.42578125" style="31" customWidth="1"/>
    <col min="16139" max="16139" width="21.28515625" style="31" customWidth="1"/>
    <col min="16140" max="16140" width="16" style="31" bestFit="1" customWidth="1"/>
    <col min="16141" max="16141" width="49" style="31" customWidth="1"/>
    <col min="16142" max="16384" width="11.5703125" style="31"/>
  </cols>
  <sheetData>
    <row r="2" spans="2:10" ht="84.75" customHeight="1">
      <c r="B2" s="1" t="s">
        <v>264</v>
      </c>
      <c r="C2" s="2"/>
      <c r="D2" s="2"/>
      <c r="E2" s="2"/>
      <c r="F2" s="2"/>
      <c r="G2" s="2"/>
      <c r="H2" s="2"/>
      <c r="I2" s="2"/>
      <c r="J2" s="2"/>
    </row>
    <row r="3" spans="2:10" s="4" customFormat="1" ht="13.5" thickBot="1">
      <c r="F3" s="44"/>
    </row>
    <row r="4" spans="2:10" s="4" customFormat="1" ht="13.5" thickBot="1">
      <c r="B4" s="5" t="s">
        <v>1</v>
      </c>
      <c r="C4" s="6" t="s">
        <v>2</v>
      </c>
      <c r="D4" s="5" t="s">
        <v>3</v>
      </c>
      <c r="E4" s="5" t="s">
        <v>4</v>
      </c>
      <c r="F4" s="7" t="s">
        <v>5</v>
      </c>
      <c r="G4" s="5" t="s">
        <v>6</v>
      </c>
      <c r="H4" s="8" t="s">
        <v>7</v>
      </c>
      <c r="I4" s="9"/>
      <c r="J4" s="10"/>
    </row>
    <row r="5" spans="2:10" s="4" customFormat="1" ht="13.5" thickBot="1">
      <c r="B5" s="5"/>
      <c r="C5" s="11"/>
      <c r="D5" s="5"/>
      <c r="E5" s="5"/>
      <c r="F5" s="12"/>
      <c r="G5" s="5"/>
      <c r="H5" s="13"/>
      <c r="I5" s="14"/>
      <c r="J5" s="15"/>
    </row>
    <row r="6" spans="2:10" s="4" customFormat="1" ht="26.25" thickBot="1">
      <c r="B6" s="5"/>
      <c r="C6" s="152"/>
      <c r="D6" s="5"/>
      <c r="E6" s="5"/>
      <c r="F6" s="153" t="s">
        <v>8</v>
      </c>
      <c r="G6" s="154" t="s">
        <v>8</v>
      </c>
      <c r="H6" s="154" t="s">
        <v>9</v>
      </c>
      <c r="I6" s="153" t="s">
        <v>10</v>
      </c>
      <c r="J6" s="153" t="s">
        <v>11</v>
      </c>
    </row>
    <row r="7" spans="2:10" ht="15.75" thickBot="1">
      <c r="B7" s="176"/>
      <c r="C7" s="105"/>
      <c r="D7" s="105"/>
      <c r="E7" s="177">
        <f>SUM(E8:E33)</f>
        <v>937000000</v>
      </c>
      <c r="F7" s="139"/>
      <c r="G7" s="105"/>
      <c r="H7" s="105"/>
      <c r="I7" s="105"/>
      <c r="J7" s="141"/>
    </row>
    <row r="8" spans="2:10" ht="137.25" customHeight="1" thickBot="1">
      <c r="B8" s="142" t="s">
        <v>265</v>
      </c>
      <c r="C8" s="178" t="s">
        <v>266</v>
      </c>
      <c r="D8" s="143" t="s">
        <v>94</v>
      </c>
      <c r="E8" s="179">
        <v>175000000</v>
      </c>
      <c r="F8" s="145" t="s">
        <v>55</v>
      </c>
      <c r="G8" s="180" t="s">
        <v>55</v>
      </c>
      <c r="H8" s="181">
        <v>42464</v>
      </c>
      <c r="I8" s="182">
        <v>42644</v>
      </c>
      <c r="J8" s="183">
        <v>43009</v>
      </c>
    </row>
    <row r="9" spans="2:10">
      <c r="B9" s="63" t="s">
        <v>265</v>
      </c>
      <c r="C9" s="184" t="s">
        <v>267</v>
      </c>
      <c r="D9" s="185" t="s">
        <v>94</v>
      </c>
      <c r="E9" s="186">
        <v>80000000</v>
      </c>
      <c r="F9" s="187" t="s">
        <v>55</v>
      </c>
      <c r="G9" s="188" t="s">
        <v>55</v>
      </c>
      <c r="H9" s="189">
        <v>42401</v>
      </c>
      <c r="I9" s="190">
        <v>42430</v>
      </c>
      <c r="J9" s="190">
        <v>42734</v>
      </c>
    </row>
    <row r="10" spans="2:10">
      <c r="B10" s="70"/>
      <c r="C10" s="82"/>
      <c r="D10" s="191" t="s">
        <v>268</v>
      </c>
      <c r="E10" s="177">
        <v>35000000</v>
      </c>
      <c r="F10" s="192" t="s">
        <v>55</v>
      </c>
      <c r="G10" s="139" t="s">
        <v>55</v>
      </c>
      <c r="H10" s="193">
        <v>42401</v>
      </c>
      <c r="I10" s="194">
        <v>42430</v>
      </c>
      <c r="J10" s="194">
        <v>42734</v>
      </c>
    </row>
    <row r="11" spans="2:10">
      <c r="B11" s="70"/>
      <c r="C11" s="82"/>
      <c r="D11" s="191" t="s">
        <v>269</v>
      </c>
      <c r="E11" s="177">
        <v>47000000</v>
      </c>
      <c r="F11" s="192" t="s">
        <v>55</v>
      </c>
      <c r="G11" s="139" t="s">
        <v>55</v>
      </c>
      <c r="H11" s="193">
        <v>42401</v>
      </c>
      <c r="I11" s="194">
        <v>42430</v>
      </c>
      <c r="J11" s="194">
        <v>42734</v>
      </c>
    </row>
    <row r="12" spans="2:10">
      <c r="B12" s="70"/>
      <c r="C12" s="82"/>
      <c r="D12" s="191" t="s">
        <v>270</v>
      </c>
      <c r="E12" s="177">
        <v>51000000</v>
      </c>
      <c r="F12" s="192" t="s">
        <v>55</v>
      </c>
      <c r="G12" s="139" t="s">
        <v>55</v>
      </c>
      <c r="H12" s="193">
        <v>42401</v>
      </c>
      <c r="I12" s="194">
        <v>42430</v>
      </c>
      <c r="J12" s="194">
        <v>42734</v>
      </c>
    </row>
    <row r="13" spans="2:10">
      <c r="B13" s="70"/>
      <c r="C13" s="82"/>
      <c r="D13" s="191" t="s">
        <v>271</v>
      </c>
      <c r="E13" s="177">
        <v>56000000</v>
      </c>
      <c r="F13" s="192" t="s">
        <v>55</v>
      </c>
      <c r="G13" s="139" t="s">
        <v>55</v>
      </c>
      <c r="H13" s="193">
        <v>42401</v>
      </c>
      <c r="I13" s="194">
        <v>42430</v>
      </c>
      <c r="J13" s="194">
        <v>42734</v>
      </c>
    </row>
    <row r="14" spans="2:10" ht="60.75" customHeight="1" thickBot="1">
      <c r="B14" s="195"/>
      <c r="C14" s="196"/>
      <c r="D14" s="197" t="s">
        <v>272</v>
      </c>
      <c r="E14" s="198">
        <v>26000000</v>
      </c>
      <c r="F14" s="199" t="s">
        <v>55</v>
      </c>
      <c r="G14" s="200" t="s">
        <v>55</v>
      </c>
      <c r="H14" s="201">
        <v>42401</v>
      </c>
      <c r="I14" s="202">
        <v>42430</v>
      </c>
      <c r="J14" s="202">
        <v>42734</v>
      </c>
    </row>
    <row r="15" spans="2:10" ht="57.75" customHeight="1">
      <c r="B15" s="203" t="s">
        <v>265</v>
      </c>
      <c r="C15" s="204" t="s">
        <v>273</v>
      </c>
      <c r="D15" s="205" t="s">
        <v>94</v>
      </c>
      <c r="E15" s="206">
        <v>10000000</v>
      </c>
      <c r="F15" s="207" t="s">
        <v>55</v>
      </c>
      <c r="G15" s="103" t="s">
        <v>55</v>
      </c>
      <c r="H15" s="208">
        <v>42458</v>
      </c>
      <c r="I15" s="209">
        <v>42500</v>
      </c>
      <c r="J15" s="209">
        <v>42613</v>
      </c>
    </row>
    <row r="16" spans="2:10" ht="48" customHeight="1">
      <c r="B16" s="203" t="s">
        <v>265</v>
      </c>
      <c r="C16" s="210" t="s">
        <v>274</v>
      </c>
      <c r="D16" s="191" t="s">
        <v>94</v>
      </c>
      <c r="E16" s="177">
        <v>5000000</v>
      </c>
      <c r="F16" s="192" t="s">
        <v>55</v>
      </c>
      <c r="G16" s="139" t="s">
        <v>55</v>
      </c>
      <c r="H16" s="193">
        <v>42458</v>
      </c>
      <c r="I16" s="194">
        <v>42500</v>
      </c>
      <c r="J16" s="194">
        <v>42613</v>
      </c>
    </row>
    <row r="17" spans="2:10" ht="60.75" thickBot="1">
      <c r="B17" s="176" t="s">
        <v>265</v>
      </c>
      <c r="C17" s="210" t="s">
        <v>275</v>
      </c>
      <c r="D17" s="211" t="s">
        <v>94</v>
      </c>
      <c r="E17" s="177">
        <v>300000000</v>
      </c>
      <c r="F17" s="212" t="s">
        <v>55</v>
      </c>
      <c r="G17" s="139" t="s">
        <v>55</v>
      </c>
      <c r="H17" s="213">
        <v>42485</v>
      </c>
      <c r="I17" s="202">
        <v>42415</v>
      </c>
      <c r="J17" s="202">
        <v>42581</v>
      </c>
    </row>
    <row r="18" spans="2:10">
      <c r="B18" s="63" t="s">
        <v>265</v>
      </c>
      <c r="C18" s="214" t="s">
        <v>276</v>
      </c>
      <c r="D18" s="215" t="s">
        <v>94</v>
      </c>
      <c r="E18" s="186">
        <v>35000000</v>
      </c>
      <c r="F18" s="187" t="s">
        <v>55</v>
      </c>
      <c r="G18" s="188" t="s">
        <v>55</v>
      </c>
      <c r="H18" s="208">
        <v>42422</v>
      </c>
      <c r="I18" s="209">
        <v>42430</v>
      </c>
      <c r="J18" s="216" t="s">
        <v>277</v>
      </c>
    </row>
    <row r="19" spans="2:10">
      <c r="B19" s="70"/>
      <c r="C19" s="217"/>
      <c r="D19" s="191" t="s">
        <v>268</v>
      </c>
      <c r="E19" s="177">
        <v>3000000</v>
      </c>
      <c r="F19" s="192" t="s">
        <v>55</v>
      </c>
      <c r="G19" s="139" t="s">
        <v>55</v>
      </c>
      <c r="H19" s="208">
        <v>42422</v>
      </c>
      <c r="I19" s="209">
        <v>42430</v>
      </c>
      <c r="J19" s="216" t="s">
        <v>277</v>
      </c>
    </row>
    <row r="20" spans="2:10">
      <c r="B20" s="70"/>
      <c r="C20" s="217"/>
      <c r="D20" s="191" t="s">
        <v>269</v>
      </c>
      <c r="E20" s="177">
        <v>3000000</v>
      </c>
      <c r="F20" s="192" t="s">
        <v>55</v>
      </c>
      <c r="G20" s="139" t="s">
        <v>55</v>
      </c>
      <c r="H20" s="208">
        <v>42422</v>
      </c>
      <c r="I20" s="209">
        <v>42430</v>
      </c>
      <c r="J20" s="216" t="s">
        <v>277</v>
      </c>
    </row>
    <row r="21" spans="2:10">
      <c r="B21" s="70"/>
      <c r="C21" s="217"/>
      <c r="D21" s="191" t="s">
        <v>270</v>
      </c>
      <c r="E21" s="177">
        <v>4000000</v>
      </c>
      <c r="F21" s="192" t="s">
        <v>55</v>
      </c>
      <c r="G21" s="139" t="s">
        <v>55</v>
      </c>
      <c r="H21" s="208">
        <v>42422</v>
      </c>
      <c r="I21" s="209">
        <v>42430</v>
      </c>
      <c r="J21" s="216" t="s">
        <v>277</v>
      </c>
    </row>
    <row r="22" spans="2:10">
      <c r="B22" s="70"/>
      <c r="C22" s="217"/>
      <c r="D22" s="191" t="s">
        <v>271</v>
      </c>
      <c r="E22" s="177">
        <v>2500000</v>
      </c>
      <c r="F22" s="192" t="s">
        <v>55</v>
      </c>
      <c r="G22" s="139" t="s">
        <v>55</v>
      </c>
      <c r="H22" s="208">
        <v>42422</v>
      </c>
      <c r="I22" s="209">
        <v>42430</v>
      </c>
      <c r="J22" s="216" t="s">
        <v>277</v>
      </c>
    </row>
    <row r="23" spans="2:10" ht="15.75" thickBot="1">
      <c r="B23" s="195"/>
      <c r="C23" s="218"/>
      <c r="D23" s="197" t="s">
        <v>272</v>
      </c>
      <c r="E23" s="198">
        <v>1800000</v>
      </c>
      <c r="F23" s="199" t="s">
        <v>55</v>
      </c>
      <c r="G23" s="200" t="s">
        <v>55</v>
      </c>
      <c r="H23" s="208">
        <v>42422</v>
      </c>
      <c r="I23" s="209">
        <v>42430</v>
      </c>
      <c r="J23" s="216" t="s">
        <v>277</v>
      </c>
    </row>
    <row r="24" spans="2:10">
      <c r="B24" s="63" t="s">
        <v>265</v>
      </c>
      <c r="C24" s="214" t="s">
        <v>278</v>
      </c>
      <c r="D24" s="215" t="s">
        <v>94</v>
      </c>
      <c r="E24" s="186">
        <v>25000000</v>
      </c>
      <c r="F24" s="187" t="s">
        <v>55</v>
      </c>
      <c r="G24" s="188" t="s">
        <v>55</v>
      </c>
      <c r="H24" s="189">
        <v>42422</v>
      </c>
      <c r="I24" s="194">
        <v>42430</v>
      </c>
      <c r="J24" s="219" t="s">
        <v>277</v>
      </c>
    </row>
    <row r="25" spans="2:10">
      <c r="B25" s="70"/>
      <c r="C25" s="217"/>
      <c r="D25" s="191" t="s">
        <v>268</v>
      </c>
      <c r="E25" s="177">
        <v>2200000</v>
      </c>
      <c r="F25" s="192" t="s">
        <v>55</v>
      </c>
      <c r="G25" s="139" t="s">
        <v>55</v>
      </c>
      <c r="H25" s="208">
        <v>42422</v>
      </c>
      <c r="I25" s="209">
        <v>42430</v>
      </c>
      <c r="J25" s="216" t="s">
        <v>277</v>
      </c>
    </row>
    <row r="26" spans="2:10">
      <c r="B26" s="70"/>
      <c r="C26" s="217"/>
      <c r="D26" s="191" t="s">
        <v>269</v>
      </c>
      <c r="E26" s="177">
        <v>2200000</v>
      </c>
      <c r="F26" s="192" t="s">
        <v>55</v>
      </c>
      <c r="G26" s="139" t="s">
        <v>55</v>
      </c>
      <c r="H26" s="208">
        <v>42422</v>
      </c>
      <c r="I26" s="209">
        <v>42430</v>
      </c>
      <c r="J26" s="216" t="s">
        <v>277</v>
      </c>
    </row>
    <row r="27" spans="2:10">
      <c r="B27" s="70"/>
      <c r="C27" s="217"/>
      <c r="D27" s="191" t="s">
        <v>270</v>
      </c>
      <c r="E27" s="177">
        <v>2200000</v>
      </c>
      <c r="F27" s="192" t="s">
        <v>55</v>
      </c>
      <c r="G27" s="139" t="s">
        <v>55</v>
      </c>
      <c r="H27" s="208">
        <v>42422</v>
      </c>
      <c r="I27" s="209">
        <v>42430</v>
      </c>
      <c r="J27" s="216" t="s">
        <v>277</v>
      </c>
    </row>
    <row r="28" spans="2:10">
      <c r="B28" s="70"/>
      <c r="C28" s="217"/>
      <c r="D28" s="191" t="s">
        <v>271</v>
      </c>
      <c r="E28" s="177">
        <v>2200000</v>
      </c>
      <c r="F28" s="192" t="s">
        <v>55</v>
      </c>
      <c r="G28" s="139" t="s">
        <v>55</v>
      </c>
      <c r="H28" s="208">
        <v>42422</v>
      </c>
      <c r="I28" s="209">
        <v>42430</v>
      </c>
      <c r="J28" s="216" t="s">
        <v>277</v>
      </c>
    </row>
    <row r="29" spans="2:10" ht="15.75" thickBot="1">
      <c r="B29" s="195"/>
      <c r="C29" s="218"/>
      <c r="D29" s="197" t="s">
        <v>272</v>
      </c>
      <c r="E29" s="198">
        <v>2200000</v>
      </c>
      <c r="F29" s="199" t="s">
        <v>55</v>
      </c>
      <c r="G29" s="200" t="s">
        <v>55</v>
      </c>
      <c r="H29" s="208">
        <v>42422</v>
      </c>
      <c r="I29" s="209">
        <v>42430</v>
      </c>
      <c r="J29" s="216" t="s">
        <v>277</v>
      </c>
    </row>
    <row r="30" spans="2:10" ht="48.75" thickBot="1">
      <c r="B30" s="142" t="s">
        <v>265</v>
      </c>
      <c r="C30" s="178" t="s">
        <v>279</v>
      </c>
      <c r="D30" s="220" t="s">
        <v>94</v>
      </c>
      <c r="E30" s="179">
        <v>25000000</v>
      </c>
      <c r="F30" s="221" t="s">
        <v>55</v>
      </c>
      <c r="G30" s="145" t="s">
        <v>55</v>
      </c>
      <c r="H30" s="222">
        <v>42401</v>
      </c>
      <c r="I30" s="182">
        <v>42430</v>
      </c>
      <c r="J30" s="182">
        <v>42551</v>
      </c>
    </row>
    <row r="31" spans="2:10" ht="15.75" thickBot="1">
      <c r="B31" s="142" t="s">
        <v>265</v>
      </c>
      <c r="C31" s="178" t="s">
        <v>280</v>
      </c>
      <c r="D31" s="220" t="s">
        <v>94</v>
      </c>
      <c r="E31" s="179">
        <v>16900000</v>
      </c>
      <c r="F31" s="221" t="s">
        <v>55</v>
      </c>
      <c r="G31" s="145" t="s">
        <v>55</v>
      </c>
      <c r="H31" s="222">
        <v>42401</v>
      </c>
      <c r="I31" s="182">
        <v>42430</v>
      </c>
      <c r="J31" s="182">
        <v>42551</v>
      </c>
    </row>
    <row r="32" spans="2:10" ht="36.75" thickBot="1">
      <c r="B32" s="142" t="s">
        <v>265</v>
      </c>
      <c r="C32" s="178" t="s">
        <v>281</v>
      </c>
      <c r="D32" s="220" t="s">
        <v>94</v>
      </c>
      <c r="E32" s="179">
        <v>4800000</v>
      </c>
      <c r="F32" s="221" t="s">
        <v>55</v>
      </c>
      <c r="G32" s="145" t="s">
        <v>55</v>
      </c>
      <c r="H32" s="222">
        <v>42647</v>
      </c>
      <c r="I32" s="182">
        <v>42430</v>
      </c>
      <c r="J32" s="182">
        <v>42551</v>
      </c>
    </row>
    <row r="33" spans="2:10" ht="24.75" thickBot="1">
      <c r="B33" s="142" t="s">
        <v>265</v>
      </c>
      <c r="C33" s="178" t="s">
        <v>282</v>
      </c>
      <c r="D33" s="220" t="s">
        <v>94</v>
      </c>
      <c r="E33" s="179">
        <v>20000000</v>
      </c>
      <c r="F33" s="221" t="s">
        <v>55</v>
      </c>
      <c r="G33" s="145" t="s">
        <v>55</v>
      </c>
      <c r="H33" s="223" t="s">
        <v>283</v>
      </c>
      <c r="I33" s="224"/>
      <c r="J33" s="225"/>
    </row>
    <row r="34" spans="2:10">
      <c r="B34" s="203"/>
      <c r="C34" s="204"/>
      <c r="D34" s="205"/>
      <c r="E34" s="226">
        <f>SUM(E8:E33)</f>
        <v>937000000</v>
      </c>
      <c r="F34" s="207"/>
      <c r="G34" s="74"/>
      <c r="H34" s="72"/>
      <c r="I34" s="72"/>
      <c r="J34" s="72"/>
    </row>
    <row r="35" spans="2:10">
      <c r="B35" s="31" t="s">
        <v>149</v>
      </c>
    </row>
  </sheetData>
  <dataConsolidate/>
  <mergeCells count="15">
    <mergeCell ref="H33:J33"/>
    <mergeCell ref="B9:B14"/>
    <mergeCell ref="C9:C14"/>
    <mergeCell ref="B18:B23"/>
    <mergeCell ref="C18:C23"/>
    <mergeCell ref="B24:B29"/>
    <mergeCell ref="C24:C29"/>
    <mergeCell ref="B2:J2"/>
    <mergeCell ref="B4:B6"/>
    <mergeCell ref="C4:C6"/>
    <mergeCell ref="D4:D6"/>
    <mergeCell ref="E4:E6"/>
    <mergeCell ref="F4:F5"/>
    <mergeCell ref="G4:G5"/>
    <mergeCell ref="H4:J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[5]Hoja2!#REF!</xm:f>
          </x14:formula1>
          <xm:sqref>B15:B18 B24 B30:B34 G9:G34 F7:G8 B7:B9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J67"/>
  <sheetViews>
    <sheetView workbookViewId="0">
      <selection activeCell="B2" sqref="B2:J2"/>
    </sheetView>
  </sheetViews>
  <sheetFormatPr baseColWidth="10" defaultColWidth="11.5703125" defaultRowHeight="15"/>
  <cols>
    <col min="1" max="1" width="1.7109375" style="31" customWidth="1"/>
    <col min="2" max="2" width="68.42578125" style="31" customWidth="1"/>
    <col min="3" max="3" width="40.140625" style="31" customWidth="1"/>
    <col min="4" max="4" width="22.85546875" style="31" bestFit="1" customWidth="1"/>
    <col min="5" max="5" width="31.42578125" style="175" customWidth="1"/>
    <col min="6" max="6" width="40.140625" style="149" customWidth="1"/>
    <col min="7" max="7" width="27.28515625" style="149" customWidth="1"/>
    <col min="8" max="8" width="27.28515625" style="31" customWidth="1"/>
    <col min="9" max="9" width="20.7109375" style="31" customWidth="1"/>
    <col min="10" max="10" width="22.42578125" style="31" customWidth="1"/>
    <col min="11" max="11" width="21.28515625" style="31" customWidth="1"/>
    <col min="12" max="12" width="16" style="31" bestFit="1" customWidth="1"/>
    <col min="13" max="13" width="49" style="31" customWidth="1"/>
    <col min="14" max="257" width="11.5703125" style="31"/>
    <col min="258" max="258" width="1.7109375" style="31" customWidth="1"/>
    <col min="259" max="260" width="28.7109375" style="31" customWidth="1"/>
    <col min="261" max="261" width="22.85546875" style="31" bestFit="1" customWidth="1"/>
    <col min="262" max="263" width="40.140625" style="31" customWidth="1"/>
    <col min="264" max="264" width="27.28515625" style="31" customWidth="1"/>
    <col min="265" max="265" width="20.7109375" style="31" customWidth="1"/>
    <col min="266" max="266" width="22.42578125" style="31" customWidth="1"/>
    <col min="267" max="267" width="21.28515625" style="31" customWidth="1"/>
    <col min="268" max="268" width="16" style="31" bestFit="1" customWidth="1"/>
    <col min="269" max="269" width="49" style="31" customWidth="1"/>
    <col min="270" max="513" width="11.5703125" style="31"/>
    <col min="514" max="514" width="1.7109375" style="31" customWidth="1"/>
    <col min="515" max="516" width="28.7109375" style="31" customWidth="1"/>
    <col min="517" max="517" width="22.85546875" style="31" bestFit="1" customWidth="1"/>
    <col min="518" max="519" width="40.140625" style="31" customWidth="1"/>
    <col min="520" max="520" width="27.28515625" style="31" customWidth="1"/>
    <col min="521" max="521" width="20.7109375" style="31" customWidth="1"/>
    <col min="522" max="522" width="22.42578125" style="31" customWidth="1"/>
    <col min="523" max="523" width="21.28515625" style="31" customWidth="1"/>
    <col min="524" max="524" width="16" style="31" bestFit="1" customWidth="1"/>
    <col min="525" max="525" width="49" style="31" customWidth="1"/>
    <col min="526" max="769" width="11.5703125" style="31"/>
    <col min="770" max="770" width="1.7109375" style="31" customWidth="1"/>
    <col min="771" max="772" width="28.7109375" style="31" customWidth="1"/>
    <col min="773" max="773" width="22.85546875" style="31" bestFit="1" customWidth="1"/>
    <col min="774" max="775" width="40.140625" style="31" customWidth="1"/>
    <col min="776" max="776" width="27.28515625" style="31" customWidth="1"/>
    <col min="777" max="777" width="20.7109375" style="31" customWidth="1"/>
    <col min="778" max="778" width="22.42578125" style="31" customWidth="1"/>
    <col min="779" max="779" width="21.28515625" style="31" customWidth="1"/>
    <col min="780" max="780" width="16" style="31" bestFit="1" customWidth="1"/>
    <col min="781" max="781" width="49" style="31" customWidth="1"/>
    <col min="782" max="1025" width="11.5703125" style="31"/>
    <col min="1026" max="1026" width="1.7109375" style="31" customWidth="1"/>
    <col min="1027" max="1028" width="28.7109375" style="31" customWidth="1"/>
    <col min="1029" max="1029" width="22.85546875" style="31" bestFit="1" customWidth="1"/>
    <col min="1030" max="1031" width="40.140625" style="31" customWidth="1"/>
    <col min="1032" max="1032" width="27.28515625" style="31" customWidth="1"/>
    <col min="1033" max="1033" width="20.7109375" style="31" customWidth="1"/>
    <col min="1034" max="1034" width="22.42578125" style="31" customWidth="1"/>
    <col min="1035" max="1035" width="21.28515625" style="31" customWidth="1"/>
    <col min="1036" max="1036" width="16" style="31" bestFit="1" customWidth="1"/>
    <col min="1037" max="1037" width="49" style="31" customWidth="1"/>
    <col min="1038" max="1281" width="11.5703125" style="31"/>
    <col min="1282" max="1282" width="1.7109375" style="31" customWidth="1"/>
    <col min="1283" max="1284" width="28.7109375" style="31" customWidth="1"/>
    <col min="1285" max="1285" width="22.85546875" style="31" bestFit="1" customWidth="1"/>
    <col min="1286" max="1287" width="40.140625" style="31" customWidth="1"/>
    <col min="1288" max="1288" width="27.28515625" style="31" customWidth="1"/>
    <col min="1289" max="1289" width="20.7109375" style="31" customWidth="1"/>
    <col min="1290" max="1290" width="22.42578125" style="31" customWidth="1"/>
    <col min="1291" max="1291" width="21.28515625" style="31" customWidth="1"/>
    <col min="1292" max="1292" width="16" style="31" bestFit="1" customWidth="1"/>
    <col min="1293" max="1293" width="49" style="31" customWidth="1"/>
    <col min="1294" max="1537" width="11.5703125" style="31"/>
    <col min="1538" max="1538" width="1.7109375" style="31" customWidth="1"/>
    <col min="1539" max="1540" width="28.7109375" style="31" customWidth="1"/>
    <col min="1541" max="1541" width="22.85546875" style="31" bestFit="1" customWidth="1"/>
    <col min="1542" max="1543" width="40.140625" style="31" customWidth="1"/>
    <col min="1544" max="1544" width="27.28515625" style="31" customWidth="1"/>
    <col min="1545" max="1545" width="20.7109375" style="31" customWidth="1"/>
    <col min="1546" max="1546" width="22.42578125" style="31" customWidth="1"/>
    <col min="1547" max="1547" width="21.28515625" style="31" customWidth="1"/>
    <col min="1548" max="1548" width="16" style="31" bestFit="1" customWidth="1"/>
    <col min="1549" max="1549" width="49" style="31" customWidth="1"/>
    <col min="1550" max="1793" width="11.5703125" style="31"/>
    <col min="1794" max="1794" width="1.7109375" style="31" customWidth="1"/>
    <col min="1795" max="1796" width="28.7109375" style="31" customWidth="1"/>
    <col min="1797" max="1797" width="22.85546875" style="31" bestFit="1" customWidth="1"/>
    <col min="1798" max="1799" width="40.140625" style="31" customWidth="1"/>
    <col min="1800" max="1800" width="27.28515625" style="31" customWidth="1"/>
    <col min="1801" max="1801" width="20.7109375" style="31" customWidth="1"/>
    <col min="1802" max="1802" width="22.42578125" style="31" customWidth="1"/>
    <col min="1803" max="1803" width="21.28515625" style="31" customWidth="1"/>
    <col min="1804" max="1804" width="16" style="31" bestFit="1" customWidth="1"/>
    <col min="1805" max="1805" width="49" style="31" customWidth="1"/>
    <col min="1806" max="2049" width="11.5703125" style="31"/>
    <col min="2050" max="2050" width="1.7109375" style="31" customWidth="1"/>
    <col min="2051" max="2052" width="28.7109375" style="31" customWidth="1"/>
    <col min="2053" max="2053" width="22.85546875" style="31" bestFit="1" customWidth="1"/>
    <col min="2054" max="2055" width="40.140625" style="31" customWidth="1"/>
    <col min="2056" max="2056" width="27.28515625" style="31" customWidth="1"/>
    <col min="2057" max="2057" width="20.7109375" style="31" customWidth="1"/>
    <col min="2058" max="2058" width="22.42578125" style="31" customWidth="1"/>
    <col min="2059" max="2059" width="21.28515625" style="31" customWidth="1"/>
    <col min="2060" max="2060" width="16" style="31" bestFit="1" customWidth="1"/>
    <col min="2061" max="2061" width="49" style="31" customWidth="1"/>
    <col min="2062" max="2305" width="11.5703125" style="31"/>
    <col min="2306" max="2306" width="1.7109375" style="31" customWidth="1"/>
    <col min="2307" max="2308" width="28.7109375" style="31" customWidth="1"/>
    <col min="2309" max="2309" width="22.85546875" style="31" bestFit="1" customWidth="1"/>
    <col min="2310" max="2311" width="40.140625" style="31" customWidth="1"/>
    <col min="2312" max="2312" width="27.28515625" style="31" customWidth="1"/>
    <col min="2313" max="2313" width="20.7109375" style="31" customWidth="1"/>
    <col min="2314" max="2314" width="22.42578125" style="31" customWidth="1"/>
    <col min="2315" max="2315" width="21.28515625" style="31" customWidth="1"/>
    <col min="2316" max="2316" width="16" style="31" bestFit="1" customWidth="1"/>
    <col min="2317" max="2317" width="49" style="31" customWidth="1"/>
    <col min="2318" max="2561" width="11.5703125" style="31"/>
    <col min="2562" max="2562" width="1.7109375" style="31" customWidth="1"/>
    <col min="2563" max="2564" width="28.7109375" style="31" customWidth="1"/>
    <col min="2565" max="2565" width="22.85546875" style="31" bestFit="1" customWidth="1"/>
    <col min="2566" max="2567" width="40.140625" style="31" customWidth="1"/>
    <col min="2568" max="2568" width="27.28515625" style="31" customWidth="1"/>
    <col min="2569" max="2569" width="20.7109375" style="31" customWidth="1"/>
    <col min="2570" max="2570" width="22.42578125" style="31" customWidth="1"/>
    <col min="2571" max="2571" width="21.28515625" style="31" customWidth="1"/>
    <col min="2572" max="2572" width="16" style="31" bestFit="1" customWidth="1"/>
    <col min="2573" max="2573" width="49" style="31" customWidth="1"/>
    <col min="2574" max="2817" width="11.5703125" style="31"/>
    <col min="2818" max="2818" width="1.7109375" style="31" customWidth="1"/>
    <col min="2819" max="2820" width="28.7109375" style="31" customWidth="1"/>
    <col min="2821" max="2821" width="22.85546875" style="31" bestFit="1" customWidth="1"/>
    <col min="2822" max="2823" width="40.140625" style="31" customWidth="1"/>
    <col min="2824" max="2824" width="27.28515625" style="31" customWidth="1"/>
    <col min="2825" max="2825" width="20.7109375" style="31" customWidth="1"/>
    <col min="2826" max="2826" width="22.42578125" style="31" customWidth="1"/>
    <col min="2827" max="2827" width="21.28515625" style="31" customWidth="1"/>
    <col min="2828" max="2828" width="16" style="31" bestFit="1" customWidth="1"/>
    <col min="2829" max="2829" width="49" style="31" customWidth="1"/>
    <col min="2830" max="3073" width="11.5703125" style="31"/>
    <col min="3074" max="3074" width="1.7109375" style="31" customWidth="1"/>
    <col min="3075" max="3076" width="28.7109375" style="31" customWidth="1"/>
    <col min="3077" max="3077" width="22.85546875" style="31" bestFit="1" customWidth="1"/>
    <col min="3078" max="3079" width="40.140625" style="31" customWidth="1"/>
    <col min="3080" max="3080" width="27.28515625" style="31" customWidth="1"/>
    <col min="3081" max="3081" width="20.7109375" style="31" customWidth="1"/>
    <col min="3082" max="3082" width="22.42578125" style="31" customWidth="1"/>
    <col min="3083" max="3083" width="21.28515625" style="31" customWidth="1"/>
    <col min="3084" max="3084" width="16" style="31" bestFit="1" customWidth="1"/>
    <col min="3085" max="3085" width="49" style="31" customWidth="1"/>
    <col min="3086" max="3329" width="11.5703125" style="31"/>
    <col min="3330" max="3330" width="1.7109375" style="31" customWidth="1"/>
    <col min="3331" max="3332" width="28.7109375" style="31" customWidth="1"/>
    <col min="3333" max="3333" width="22.85546875" style="31" bestFit="1" customWidth="1"/>
    <col min="3334" max="3335" width="40.140625" style="31" customWidth="1"/>
    <col min="3336" max="3336" width="27.28515625" style="31" customWidth="1"/>
    <col min="3337" max="3337" width="20.7109375" style="31" customWidth="1"/>
    <col min="3338" max="3338" width="22.42578125" style="31" customWidth="1"/>
    <col min="3339" max="3339" width="21.28515625" style="31" customWidth="1"/>
    <col min="3340" max="3340" width="16" style="31" bestFit="1" customWidth="1"/>
    <col min="3341" max="3341" width="49" style="31" customWidth="1"/>
    <col min="3342" max="3585" width="11.5703125" style="31"/>
    <col min="3586" max="3586" width="1.7109375" style="31" customWidth="1"/>
    <col min="3587" max="3588" width="28.7109375" style="31" customWidth="1"/>
    <col min="3589" max="3589" width="22.85546875" style="31" bestFit="1" customWidth="1"/>
    <col min="3590" max="3591" width="40.140625" style="31" customWidth="1"/>
    <col min="3592" max="3592" width="27.28515625" style="31" customWidth="1"/>
    <col min="3593" max="3593" width="20.7109375" style="31" customWidth="1"/>
    <col min="3594" max="3594" width="22.42578125" style="31" customWidth="1"/>
    <col min="3595" max="3595" width="21.28515625" style="31" customWidth="1"/>
    <col min="3596" max="3596" width="16" style="31" bestFit="1" customWidth="1"/>
    <col min="3597" max="3597" width="49" style="31" customWidth="1"/>
    <col min="3598" max="3841" width="11.5703125" style="31"/>
    <col min="3842" max="3842" width="1.7109375" style="31" customWidth="1"/>
    <col min="3843" max="3844" width="28.7109375" style="31" customWidth="1"/>
    <col min="3845" max="3845" width="22.85546875" style="31" bestFit="1" customWidth="1"/>
    <col min="3846" max="3847" width="40.140625" style="31" customWidth="1"/>
    <col min="3848" max="3848" width="27.28515625" style="31" customWidth="1"/>
    <col min="3849" max="3849" width="20.7109375" style="31" customWidth="1"/>
    <col min="3850" max="3850" width="22.42578125" style="31" customWidth="1"/>
    <col min="3851" max="3851" width="21.28515625" style="31" customWidth="1"/>
    <col min="3852" max="3852" width="16" style="31" bestFit="1" customWidth="1"/>
    <col min="3853" max="3853" width="49" style="31" customWidth="1"/>
    <col min="3854" max="4097" width="11.5703125" style="31"/>
    <col min="4098" max="4098" width="1.7109375" style="31" customWidth="1"/>
    <col min="4099" max="4100" width="28.7109375" style="31" customWidth="1"/>
    <col min="4101" max="4101" width="22.85546875" style="31" bestFit="1" customWidth="1"/>
    <col min="4102" max="4103" width="40.140625" style="31" customWidth="1"/>
    <col min="4104" max="4104" width="27.28515625" style="31" customWidth="1"/>
    <col min="4105" max="4105" width="20.7109375" style="31" customWidth="1"/>
    <col min="4106" max="4106" width="22.42578125" style="31" customWidth="1"/>
    <col min="4107" max="4107" width="21.28515625" style="31" customWidth="1"/>
    <col min="4108" max="4108" width="16" style="31" bestFit="1" customWidth="1"/>
    <col min="4109" max="4109" width="49" style="31" customWidth="1"/>
    <col min="4110" max="4353" width="11.5703125" style="31"/>
    <col min="4354" max="4354" width="1.7109375" style="31" customWidth="1"/>
    <col min="4355" max="4356" width="28.7109375" style="31" customWidth="1"/>
    <col min="4357" max="4357" width="22.85546875" style="31" bestFit="1" customWidth="1"/>
    <col min="4358" max="4359" width="40.140625" style="31" customWidth="1"/>
    <col min="4360" max="4360" width="27.28515625" style="31" customWidth="1"/>
    <col min="4361" max="4361" width="20.7109375" style="31" customWidth="1"/>
    <col min="4362" max="4362" width="22.42578125" style="31" customWidth="1"/>
    <col min="4363" max="4363" width="21.28515625" style="31" customWidth="1"/>
    <col min="4364" max="4364" width="16" style="31" bestFit="1" customWidth="1"/>
    <col min="4365" max="4365" width="49" style="31" customWidth="1"/>
    <col min="4366" max="4609" width="11.5703125" style="31"/>
    <col min="4610" max="4610" width="1.7109375" style="31" customWidth="1"/>
    <col min="4611" max="4612" width="28.7109375" style="31" customWidth="1"/>
    <col min="4613" max="4613" width="22.85546875" style="31" bestFit="1" customWidth="1"/>
    <col min="4614" max="4615" width="40.140625" style="31" customWidth="1"/>
    <col min="4616" max="4616" width="27.28515625" style="31" customWidth="1"/>
    <col min="4617" max="4617" width="20.7109375" style="31" customWidth="1"/>
    <col min="4618" max="4618" width="22.42578125" style="31" customWidth="1"/>
    <col min="4619" max="4619" width="21.28515625" style="31" customWidth="1"/>
    <col min="4620" max="4620" width="16" style="31" bestFit="1" customWidth="1"/>
    <col min="4621" max="4621" width="49" style="31" customWidth="1"/>
    <col min="4622" max="4865" width="11.5703125" style="31"/>
    <col min="4866" max="4866" width="1.7109375" style="31" customWidth="1"/>
    <col min="4867" max="4868" width="28.7109375" style="31" customWidth="1"/>
    <col min="4869" max="4869" width="22.85546875" style="31" bestFit="1" customWidth="1"/>
    <col min="4870" max="4871" width="40.140625" style="31" customWidth="1"/>
    <col min="4872" max="4872" width="27.28515625" style="31" customWidth="1"/>
    <col min="4873" max="4873" width="20.7109375" style="31" customWidth="1"/>
    <col min="4874" max="4874" width="22.42578125" style="31" customWidth="1"/>
    <col min="4875" max="4875" width="21.28515625" style="31" customWidth="1"/>
    <col min="4876" max="4876" width="16" style="31" bestFit="1" customWidth="1"/>
    <col min="4877" max="4877" width="49" style="31" customWidth="1"/>
    <col min="4878" max="5121" width="11.5703125" style="31"/>
    <col min="5122" max="5122" width="1.7109375" style="31" customWidth="1"/>
    <col min="5123" max="5124" width="28.7109375" style="31" customWidth="1"/>
    <col min="5125" max="5125" width="22.85546875" style="31" bestFit="1" customWidth="1"/>
    <col min="5126" max="5127" width="40.140625" style="31" customWidth="1"/>
    <col min="5128" max="5128" width="27.28515625" style="31" customWidth="1"/>
    <col min="5129" max="5129" width="20.7109375" style="31" customWidth="1"/>
    <col min="5130" max="5130" width="22.42578125" style="31" customWidth="1"/>
    <col min="5131" max="5131" width="21.28515625" style="31" customWidth="1"/>
    <col min="5132" max="5132" width="16" style="31" bestFit="1" customWidth="1"/>
    <col min="5133" max="5133" width="49" style="31" customWidth="1"/>
    <col min="5134" max="5377" width="11.5703125" style="31"/>
    <col min="5378" max="5378" width="1.7109375" style="31" customWidth="1"/>
    <col min="5379" max="5380" width="28.7109375" style="31" customWidth="1"/>
    <col min="5381" max="5381" width="22.85546875" style="31" bestFit="1" customWidth="1"/>
    <col min="5382" max="5383" width="40.140625" style="31" customWidth="1"/>
    <col min="5384" max="5384" width="27.28515625" style="31" customWidth="1"/>
    <col min="5385" max="5385" width="20.7109375" style="31" customWidth="1"/>
    <col min="5386" max="5386" width="22.42578125" style="31" customWidth="1"/>
    <col min="5387" max="5387" width="21.28515625" style="31" customWidth="1"/>
    <col min="5388" max="5388" width="16" style="31" bestFit="1" customWidth="1"/>
    <col min="5389" max="5389" width="49" style="31" customWidth="1"/>
    <col min="5390" max="5633" width="11.5703125" style="31"/>
    <col min="5634" max="5634" width="1.7109375" style="31" customWidth="1"/>
    <col min="5635" max="5636" width="28.7109375" style="31" customWidth="1"/>
    <col min="5637" max="5637" width="22.85546875" style="31" bestFit="1" customWidth="1"/>
    <col min="5638" max="5639" width="40.140625" style="31" customWidth="1"/>
    <col min="5640" max="5640" width="27.28515625" style="31" customWidth="1"/>
    <col min="5641" max="5641" width="20.7109375" style="31" customWidth="1"/>
    <col min="5642" max="5642" width="22.42578125" style="31" customWidth="1"/>
    <col min="5643" max="5643" width="21.28515625" style="31" customWidth="1"/>
    <col min="5644" max="5644" width="16" style="31" bestFit="1" customWidth="1"/>
    <col min="5645" max="5645" width="49" style="31" customWidth="1"/>
    <col min="5646" max="5889" width="11.5703125" style="31"/>
    <col min="5890" max="5890" width="1.7109375" style="31" customWidth="1"/>
    <col min="5891" max="5892" width="28.7109375" style="31" customWidth="1"/>
    <col min="5893" max="5893" width="22.85546875" style="31" bestFit="1" customWidth="1"/>
    <col min="5894" max="5895" width="40.140625" style="31" customWidth="1"/>
    <col min="5896" max="5896" width="27.28515625" style="31" customWidth="1"/>
    <col min="5897" max="5897" width="20.7109375" style="31" customWidth="1"/>
    <col min="5898" max="5898" width="22.42578125" style="31" customWidth="1"/>
    <col min="5899" max="5899" width="21.28515625" style="31" customWidth="1"/>
    <col min="5900" max="5900" width="16" style="31" bestFit="1" customWidth="1"/>
    <col min="5901" max="5901" width="49" style="31" customWidth="1"/>
    <col min="5902" max="6145" width="11.5703125" style="31"/>
    <col min="6146" max="6146" width="1.7109375" style="31" customWidth="1"/>
    <col min="6147" max="6148" width="28.7109375" style="31" customWidth="1"/>
    <col min="6149" max="6149" width="22.85546875" style="31" bestFit="1" customWidth="1"/>
    <col min="6150" max="6151" width="40.140625" style="31" customWidth="1"/>
    <col min="6152" max="6152" width="27.28515625" style="31" customWidth="1"/>
    <col min="6153" max="6153" width="20.7109375" style="31" customWidth="1"/>
    <col min="6154" max="6154" width="22.42578125" style="31" customWidth="1"/>
    <col min="6155" max="6155" width="21.28515625" style="31" customWidth="1"/>
    <col min="6156" max="6156" width="16" style="31" bestFit="1" customWidth="1"/>
    <col min="6157" max="6157" width="49" style="31" customWidth="1"/>
    <col min="6158" max="6401" width="11.5703125" style="31"/>
    <col min="6402" max="6402" width="1.7109375" style="31" customWidth="1"/>
    <col min="6403" max="6404" width="28.7109375" style="31" customWidth="1"/>
    <col min="6405" max="6405" width="22.85546875" style="31" bestFit="1" customWidth="1"/>
    <col min="6406" max="6407" width="40.140625" style="31" customWidth="1"/>
    <col min="6408" max="6408" width="27.28515625" style="31" customWidth="1"/>
    <col min="6409" max="6409" width="20.7109375" style="31" customWidth="1"/>
    <col min="6410" max="6410" width="22.42578125" style="31" customWidth="1"/>
    <col min="6411" max="6411" width="21.28515625" style="31" customWidth="1"/>
    <col min="6412" max="6412" width="16" style="31" bestFit="1" customWidth="1"/>
    <col min="6413" max="6413" width="49" style="31" customWidth="1"/>
    <col min="6414" max="6657" width="11.5703125" style="31"/>
    <col min="6658" max="6658" width="1.7109375" style="31" customWidth="1"/>
    <col min="6659" max="6660" width="28.7109375" style="31" customWidth="1"/>
    <col min="6661" max="6661" width="22.85546875" style="31" bestFit="1" customWidth="1"/>
    <col min="6662" max="6663" width="40.140625" style="31" customWidth="1"/>
    <col min="6664" max="6664" width="27.28515625" style="31" customWidth="1"/>
    <col min="6665" max="6665" width="20.7109375" style="31" customWidth="1"/>
    <col min="6666" max="6666" width="22.42578125" style="31" customWidth="1"/>
    <col min="6667" max="6667" width="21.28515625" style="31" customWidth="1"/>
    <col min="6668" max="6668" width="16" style="31" bestFit="1" customWidth="1"/>
    <col min="6669" max="6669" width="49" style="31" customWidth="1"/>
    <col min="6670" max="6913" width="11.5703125" style="31"/>
    <col min="6914" max="6914" width="1.7109375" style="31" customWidth="1"/>
    <col min="6915" max="6916" width="28.7109375" style="31" customWidth="1"/>
    <col min="6917" max="6917" width="22.85546875" style="31" bestFit="1" customWidth="1"/>
    <col min="6918" max="6919" width="40.140625" style="31" customWidth="1"/>
    <col min="6920" max="6920" width="27.28515625" style="31" customWidth="1"/>
    <col min="6921" max="6921" width="20.7109375" style="31" customWidth="1"/>
    <col min="6922" max="6922" width="22.42578125" style="31" customWidth="1"/>
    <col min="6923" max="6923" width="21.28515625" style="31" customWidth="1"/>
    <col min="6924" max="6924" width="16" style="31" bestFit="1" customWidth="1"/>
    <col min="6925" max="6925" width="49" style="31" customWidth="1"/>
    <col min="6926" max="7169" width="11.5703125" style="31"/>
    <col min="7170" max="7170" width="1.7109375" style="31" customWidth="1"/>
    <col min="7171" max="7172" width="28.7109375" style="31" customWidth="1"/>
    <col min="7173" max="7173" width="22.85546875" style="31" bestFit="1" customWidth="1"/>
    <col min="7174" max="7175" width="40.140625" style="31" customWidth="1"/>
    <col min="7176" max="7176" width="27.28515625" style="31" customWidth="1"/>
    <col min="7177" max="7177" width="20.7109375" style="31" customWidth="1"/>
    <col min="7178" max="7178" width="22.42578125" style="31" customWidth="1"/>
    <col min="7179" max="7179" width="21.28515625" style="31" customWidth="1"/>
    <col min="7180" max="7180" width="16" style="31" bestFit="1" customWidth="1"/>
    <col min="7181" max="7181" width="49" style="31" customWidth="1"/>
    <col min="7182" max="7425" width="11.5703125" style="31"/>
    <col min="7426" max="7426" width="1.7109375" style="31" customWidth="1"/>
    <col min="7427" max="7428" width="28.7109375" style="31" customWidth="1"/>
    <col min="7429" max="7429" width="22.85546875" style="31" bestFit="1" customWidth="1"/>
    <col min="7430" max="7431" width="40.140625" style="31" customWidth="1"/>
    <col min="7432" max="7432" width="27.28515625" style="31" customWidth="1"/>
    <col min="7433" max="7433" width="20.7109375" style="31" customWidth="1"/>
    <col min="7434" max="7434" width="22.42578125" style="31" customWidth="1"/>
    <col min="7435" max="7435" width="21.28515625" style="31" customWidth="1"/>
    <col min="7436" max="7436" width="16" style="31" bestFit="1" customWidth="1"/>
    <col min="7437" max="7437" width="49" style="31" customWidth="1"/>
    <col min="7438" max="7681" width="11.5703125" style="31"/>
    <col min="7682" max="7682" width="1.7109375" style="31" customWidth="1"/>
    <col min="7683" max="7684" width="28.7109375" style="31" customWidth="1"/>
    <col min="7685" max="7685" width="22.85546875" style="31" bestFit="1" customWidth="1"/>
    <col min="7686" max="7687" width="40.140625" style="31" customWidth="1"/>
    <col min="7688" max="7688" width="27.28515625" style="31" customWidth="1"/>
    <col min="7689" max="7689" width="20.7109375" style="31" customWidth="1"/>
    <col min="7690" max="7690" width="22.42578125" style="31" customWidth="1"/>
    <col min="7691" max="7691" width="21.28515625" style="31" customWidth="1"/>
    <col min="7692" max="7692" width="16" style="31" bestFit="1" customWidth="1"/>
    <col min="7693" max="7693" width="49" style="31" customWidth="1"/>
    <col min="7694" max="7937" width="11.5703125" style="31"/>
    <col min="7938" max="7938" width="1.7109375" style="31" customWidth="1"/>
    <col min="7939" max="7940" width="28.7109375" style="31" customWidth="1"/>
    <col min="7941" max="7941" width="22.85546875" style="31" bestFit="1" customWidth="1"/>
    <col min="7942" max="7943" width="40.140625" style="31" customWidth="1"/>
    <col min="7944" max="7944" width="27.28515625" style="31" customWidth="1"/>
    <col min="7945" max="7945" width="20.7109375" style="31" customWidth="1"/>
    <col min="7946" max="7946" width="22.42578125" style="31" customWidth="1"/>
    <col min="7947" max="7947" width="21.28515625" style="31" customWidth="1"/>
    <col min="7948" max="7948" width="16" style="31" bestFit="1" customWidth="1"/>
    <col min="7949" max="7949" width="49" style="31" customWidth="1"/>
    <col min="7950" max="8193" width="11.5703125" style="31"/>
    <col min="8194" max="8194" width="1.7109375" style="31" customWidth="1"/>
    <col min="8195" max="8196" width="28.7109375" style="31" customWidth="1"/>
    <col min="8197" max="8197" width="22.85546875" style="31" bestFit="1" customWidth="1"/>
    <col min="8198" max="8199" width="40.140625" style="31" customWidth="1"/>
    <col min="8200" max="8200" width="27.28515625" style="31" customWidth="1"/>
    <col min="8201" max="8201" width="20.7109375" style="31" customWidth="1"/>
    <col min="8202" max="8202" width="22.42578125" style="31" customWidth="1"/>
    <col min="8203" max="8203" width="21.28515625" style="31" customWidth="1"/>
    <col min="8204" max="8204" width="16" style="31" bestFit="1" customWidth="1"/>
    <col min="8205" max="8205" width="49" style="31" customWidth="1"/>
    <col min="8206" max="8449" width="11.5703125" style="31"/>
    <col min="8450" max="8450" width="1.7109375" style="31" customWidth="1"/>
    <col min="8451" max="8452" width="28.7109375" style="31" customWidth="1"/>
    <col min="8453" max="8453" width="22.85546875" style="31" bestFit="1" customWidth="1"/>
    <col min="8454" max="8455" width="40.140625" style="31" customWidth="1"/>
    <col min="8456" max="8456" width="27.28515625" style="31" customWidth="1"/>
    <col min="8457" max="8457" width="20.7109375" style="31" customWidth="1"/>
    <col min="8458" max="8458" width="22.42578125" style="31" customWidth="1"/>
    <col min="8459" max="8459" width="21.28515625" style="31" customWidth="1"/>
    <col min="8460" max="8460" width="16" style="31" bestFit="1" customWidth="1"/>
    <col min="8461" max="8461" width="49" style="31" customWidth="1"/>
    <col min="8462" max="8705" width="11.5703125" style="31"/>
    <col min="8706" max="8706" width="1.7109375" style="31" customWidth="1"/>
    <col min="8707" max="8708" width="28.7109375" style="31" customWidth="1"/>
    <col min="8709" max="8709" width="22.85546875" style="31" bestFit="1" customWidth="1"/>
    <col min="8710" max="8711" width="40.140625" style="31" customWidth="1"/>
    <col min="8712" max="8712" width="27.28515625" style="31" customWidth="1"/>
    <col min="8713" max="8713" width="20.7109375" style="31" customWidth="1"/>
    <col min="8714" max="8714" width="22.42578125" style="31" customWidth="1"/>
    <col min="8715" max="8715" width="21.28515625" style="31" customWidth="1"/>
    <col min="8716" max="8716" width="16" style="31" bestFit="1" customWidth="1"/>
    <col min="8717" max="8717" width="49" style="31" customWidth="1"/>
    <col min="8718" max="8961" width="11.5703125" style="31"/>
    <col min="8962" max="8962" width="1.7109375" style="31" customWidth="1"/>
    <col min="8963" max="8964" width="28.7109375" style="31" customWidth="1"/>
    <col min="8965" max="8965" width="22.85546875" style="31" bestFit="1" customWidth="1"/>
    <col min="8966" max="8967" width="40.140625" style="31" customWidth="1"/>
    <col min="8968" max="8968" width="27.28515625" style="31" customWidth="1"/>
    <col min="8969" max="8969" width="20.7109375" style="31" customWidth="1"/>
    <col min="8970" max="8970" width="22.42578125" style="31" customWidth="1"/>
    <col min="8971" max="8971" width="21.28515625" style="31" customWidth="1"/>
    <col min="8972" max="8972" width="16" style="31" bestFit="1" customWidth="1"/>
    <col min="8973" max="8973" width="49" style="31" customWidth="1"/>
    <col min="8974" max="9217" width="11.5703125" style="31"/>
    <col min="9218" max="9218" width="1.7109375" style="31" customWidth="1"/>
    <col min="9219" max="9220" width="28.7109375" style="31" customWidth="1"/>
    <col min="9221" max="9221" width="22.85546875" style="31" bestFit="1" customWidth="1"/>
    <col min="9222" max="9223" width="40.140625" style="31" customWidth="1"/>
    <col min="9224" max="9224" width="27.28515625" style="31" customWidth="1"/>
    <col min="9225" max="9225" width="20.7109375" style="31" customWidth="1"/>
    <col min="9226" max="9226" width="22.42578125" style="31" customWidth="1"/>
    <col min="9227" max="9227" width="21.28515625" style="31" customWidth="1"/>
    <col min="9228" max="9228" width="16" style="31" bestFit="1" customWidth="1"/>
    <col min="9229" max="9229" width="49" style="31" customWidth="1"/>
    <col min="9230" max="9473" width="11.5703125" style="31"/>
    <col min="9474" max="9474" width="1.7109375" style="31" customWidth="1"/>
    <col min="9475" max="9476" width="28.7109375" style="31" customWidth="1"/>
    <col min="9477" max="9477" width="22.85546875" style="31" bestFit="1" customWidth="1"/>
    <col min="9478" max="9479" width="40.140625" style="31" customWidth="1"/>
    <col min="9480" max="9480" width="27.28515625" style="31" customWidth="1"/>
    <col min="9481" max="9481" width="20.7109375" style="31" customWidth="1"/>
    <col min="9482" max="9482" width="22.42578125" style="31" customWidth="1"/>
    <col min="9483" max="9483" width="21.28515625" style="31" customWidth="1"/>
    <col min="9484" max="9484" width="16" style="31" bestFit="1" customWidth="1"/>
    <col min="9485" max="9485" width="49" style="31" customWidth="1"/>
    <col min="9486" max="9729" width="11.5703125" style="31"/>
    <col min="9730" max="9730" width="1.7109375" style="31" customWidth="1"/>
    <col min="9731" max="9732" width="28.7109375" style="31" customWidth="1"/>
    <col min="9733" max="9733" width="22.85546875" style="31" bestFit="1" customWidth="1"/>
    <col min="9734" max="9735" width="40.140625" style="31" customWidth="1"/>
    <col min="9736" max="9736" width="27.28515625" style="31" customWidth="1"/>
    <col min="9737" max="9737" width="20.7109375" style="31" customWidth="1"/>
    <col min="9738" max="9738" width="22.42578125" style="31" customWidth="1"/>
    <col min="9739" max="9739" width="21.28515625" style="31" customWidth="1"/>
    <col min="9740" max="9740" width="16" style="31" bestFit="1" customWidth="1"/>
    <col min="9741" max="9741" width="49" style="31" customWidth="1"/>
    <col min="9742" max="9985" width="11.5703125" style="31"/>
    <col min="9986" max="9986" width="1.7109375" style="31" customWidth="1"/>
    <col min="9987" max="9988" width="28.7109375" style="31" customWidth="1"/>
    <col min="9989" max="9989" width="22.85546875" style="31" bestFit="1" customWidth="1"/>
    <col min="9990" max="9991" width="40.140625" style="31" customWidth="1"/>
    <col min="9992" max="9992" width="27.28515625" style="31" customWidth="1"/>
    <col min="9993" max="9993" width="20.7109375" style="31" customWidth="1"/>
    <col min="9994" max="9994" width="22.42578125" style="31" customWidth="1"/>
    <col min="9995" max="9995" width="21.28515625" style="31" customWidth="1"/>
    <col min="9996" max="9996" width="16" style="31" bestFit="1" customWidth="1"/>
    <col min="9997" max="9997" width="49" style="31" customWidth="1"/>
    <col min="9998" max="10241" width="11.5703125" style="31"/>
    <col min="10242" max="10242" width="1.7109375" style="31" customWidth="1"/>
    <col min="10243" max="10244" width="28.7109375" style="31" customWidth="1"/>
    <col min="10245" max="10245" width="22.85546875" style="31" bestFit="1" customWidth="1"/>
    <col min="10246" max="10247" width="40.140625" style="31" customWidth="1"/>
    <col min="10248" max="10248" width="27.28515625" style="31" customWidth="1"/>
    <col min="10249" max="10249" width="20.7109375" style="31" customWidth="1"/>
    <col min="10250" max="10250" width="22.42578125" style="31" customWidth="1"/>
    <col min="10251" max="10251" width="21.28515625" style="31" customWidth="1"/>
    <col min="10252" max="10252" width="16" style="31" bestFit="1" customWidth="1"/>
    <col min="10253" max="10253" width="49" style="31" customWidth="1"/>
    <col min="10254" max="10497" width="11.5703125" style="31"/>
    <col min="10498" max="10498" width="1.7109375" style="31" customWidth="1"/>
    <col min="10499" max="10500" width="28.7109375" style="31" customWidth="1"/>
    <col min="10501" max="10501" width="22.85546875" style="31" bestFit="1" customWidth="1"/>
    <col min="10502" max="10503" width="40.140625" style="31" customWidth="1"/>
    <col min="10504" max="10504" width="27.28515625" style="31" customWidth="1"/>
    <col min="10505" max="10505" width="20.7109375" style="31" customWidth="1"/>
    <col min="10506" max="10506" width="22.42578125" style="31" customWidth="1"/>
    <col min="10507" max="10507" width="21.28515625" style="31" customWidth="1"/>
    <col min="10508" max="10508" width="16" style="31" bestFit="1" customWidth="1"/>
    <col min="10509" max="10509" width="49" style="31" customWidth="1"/>
    <col min="10510" max="10753" width="11.5703125" style="31"/>
    <col min="10754" max="10754" width="1.7109375" style="31" customWidth="1"/>
    <col min="10755" max="10756" width="28.7109375" style="31" customWidth="1"/>
    <col min="10757" max="10757" width="22.85546875" style="31" bestFit="1" customWidth="1"/>
    <col min="10758" max="10759" width="40.140625" style="31" customWidth="1"/>
    <col min="10760" max="10760" width="27.28515625" style="31" customWidth="1"/>
    <col min="10761" max="10761" width="20.7109375" style="31" customWidth="1"/>
    <col min="10762" max="10762" width="22.42578125" style="31" customWidth="1"/>
    <col min="10763" max="10763" width="21.28515625" style="31" customWidth="1"/>
    <col min="10764" max="10764" width="16" style="31" bestFit="1" customWidth="1"/>
    <col min="10765" max="10765" width="49" style="31" customWidth="1"/>
    <col min="10766" max="11009" width="11.5703125" style="31"/>
    <col min="11010" max="11010" width="1.7109375" style="31" customWidth="1"/>
    <col min="11011" max="11012" width="28.7109375" style="31" customWidth="1"/>
    <col min="11013" max="11013" width="22.85546875" style="31" bestFit="1" customWidth="1"/>
    <col min="11014" max="11015" width="40.140625" style="31" customWidth="1"/>
    <col min="11016" max="11016" width="27.28515625" style="31" customWidth="1"/>
    <col min="11017" max="11017" width="20.7109375" style="31" customWidth="1"/>
    <col min="11018" max="11018" width="22.42578125" style="31" customWidth="1"/>
    <col min="11019" max="11019" width="21.28515625" style="31" customWidth="1"/>
    <col min="11020" max="11020" width="16" style="31" bestFit="1" customWidth="1"/>
    <col min="11021" max="11021" width="49" style="31" customWidth="1"/>
    <col min="11022" max="11265" width="11.5703125" style="31"/>
    <col min="11266" max="11266" width="1.7109375" style="31" customWidth="1"/>
    <col min="11267" max="11268" width="28.7109375" style="31" customWidth="1"/>
    <col min="11269" max="11269" width="22.85546875" style="31" bestFit="1" customWidth="1"/>
    <col min="11270" max="11271" width="40.140625" style="31" customWidth="1"/>
    <col min="11272" max="11272" width="27.28515625" style="31" customWidth="1"/>
    <col min="11273" max="11273" width="20.7109375" style="31" customWidth="1"/>
    <col min="11274" max="11274" width="22.42578125" style="31" customWidth="1"/>
    <col min="11275" max="11275" width="21.28515625" style="31" customWidth="1"/>
    <col min="11276" max="11276" width="16" style="31" bestFit="1" customWidth="1"/>
    <col min="11277" max="11277" width="49" style="31" customWidth="1"/>
    <col min="11278" max="11521" width="11.5703125" style="31"/>
    <col min="11522" max="11522" width="1.7109375" style="31" customWidth="1"/>
    <col min="11523" max="11524" width="28.7109375" style="31" customWidth="1"/>
    <col min="11525" max="11525" width="22.85546875" style="31" bestFit="1" customWidth="1"/>
    <col min="11526" max="11527" width="40.140625" style="31" customWidth="1"/>
    <col min="11528" max="11528" width="27.28515625" style="31" customWidth="1"/>
    <col min="11529" max="11529" width="20.7109375" style="31" customWidth="1"/>
    <col min="11530" max="11530" width="22.42578125" style="31" customWidth="1"/>
    <col min="11531" max="11531" width="21.28515625" style="31" customWidth="1"/>
    <col min="11532" max="11532" width="16" style="31" bestFit="1" customWidth="1"/>
    <col min="11533" max="11533" width="49" style="31" customWidth="1"/>
    <col min="11534" max="11777" width="11.5703125" style="31"/>
    <col min="11778" max="11778" width="1.7109375" style="31" customWidth="1"/>
    <col min="11779" max="11780" width="28.7109375" style="31" customWidth="1"/>
    <col min="11781" max="11781" width="22.85546875" style="31" bestFit="1" customWidth="1"/>
    <col min="11782" max="11783" width="40.140625" style="31" customWidth="1"/>
    <col min="11784" max="11784" width="27.28515625" style="31" customWidth="1"/>
    <col min="11785" max="11785" width="20.7109375" style="31" customWidth="1"/>
    <col min="11786" max="11786" width="22.42578125" style="31" customWidth="1"/>
    <col min="11787" max="11787" width="21.28515625" style="31" customWidth="1"/>
    <col min="11788" max="11788" width="16" style="31" bestFit="1" customWidth="1"/>
    <col min="11789" max="11789" width="49" style="31" customWidth="1"/>
    <col min="11790" max="12033" width="11.5703125" style="31"/>
    <col min="12034" max="12034" width="1.7109375" style="31" customWidth="1"/>
    <col min="12035" max="12036" width="28.7109375" style="31" customWidth="1"/>
    <col min="12037" max="12037" width="22.85546875" style="31" bestFit="1" customWidth="1"/>
    <col min="12038" max="12039" width="40.140625" style="31" customWidth="1"/>
    <col min="12040" max="12040" width="27.28515625" style="31" customWidth="1"/>
    <col min="12041" max="12041" width="20.7109375" style="31" customWidth="1"/>
    <col min="12042" max="12042" width="22.42578125" style="31" customWidth="1"/>
    <col min="12043" max="12043" width="21.28515625" style="31" customWidth="1"/>
    <col min="12044" max="12044" width="16" style="31" bestFit="1" customWidth="1"/>
    <col min="12045" max="12045" width="49" style="31" customWidth="1"/>
    <col min="12046" max="12289" width="11.5703125" style="31"/>
    <col min="12290" max="12290" width="1.7109375" style="31" customWidth="1"/>
    <col min="12291" max="12292" width="28.7109375" style="31" customWidth="1"/>
    <col min="12293" max="12293" width="22.85546875" style="31" bestFit="1" customWidth="1"/>
    <col min="12294" max="12295" width="40.140625" style="31" customWidth="1"/>
    <col min="12296" max="12296" width="27.28515625" style="31" customWidth="1"/>
    <col min="12297" max="12297" width="20.7109375" style="31" customWidth="1"/>
    <col min="12298" max="12298" width="22.42578125" style="31" customWidth="1"/>
    <col min="12299" max="12299" width="21.28515625" style="31" customWidth="1"/>
    <col min="12300" max="12300" width="16" style="31" bestFit="1" customWidth="1"/>
    <col min="12301" max="12301" width="49" style="31" customWidth="1"/>
    <col min="12302" max="12545" width="11.5703125" style="31"/>
    <col min="12546" max="12546" width="1.7109375" style="31" customWidth="1"/>
    <col min="12547" max="12548" width="28.7109375" style="31" customWidth="1"/>
    <col min="12549" max="12549" width="22.85546875" style="31" bestFit="1" customWidth="1"/>
    <col min="12550" max="12551" width="40.140625" style="31" customWidth="1"/>
    <col min="12552" max="12552" width="27.28515625" style="31" customWidth="1"/>
    <col min="12553" max="12553" width="20.7109375" style="31" customWidth="1"/>
    <col min="12554" max="12554" width="22.42578125" style="31" customWidth="1"/>
    <col min="12555" max="12555" width="21.28515625" style="31" customWidth="1"/>
    <col min="12556" max="12556" width="16" style="31" bestFit="1" customWidth="1"/>
    <col min="12557" max="12557" width="49" style="31" customWidth="1"/>
    <col min="12558" max="12801" width="11.5703125" style="31"/>
    <col min="12802" max="12802" width="1.7109375" style="31" customWidth="1"/>
    <col min="12803" max="12804" width="28.7109375" style="31" customWidth="1"/>
    <col min="12805" max="12805" width="22.85546875" style="31" bestFit="1" customWidth="1"/>
    <col min="12806" max="12807" width="40.140625" style="31" customWidth="1"/>
    <col min="12808" max="12808" width="27.28515625" style="31" customWidth="1"/>
    <col min="12809" max="12809" width="20.7109375" style="31" customWidth="1"/>
    <col min="12810" max="12810" width="22.42578125" style="31" customWidth="1"/>
    <col min="12811" max="12811" width="21.28515625" style="31" customWidth="1"/>
    <col min="12812" max="12812" width="16" style="31" bestFit="1" customWidth="1"/>
    <col min="12813" max="12813" width="49" style="31" customWidth="1"/>
    <col min="12814" max="13057" width="11.5703125" style="31"/>
    <col min="13058" max="13058" width="1.7109375" style="31" customWidth="1"/>
    <col min="13059" max="13060" width="28.7109375" style="31" customWidth="1"/>
    <col min="13061" max="13061" width="22.85546875" style="31" bestFit="1" customWidth="1"/>
    <col min="13062" max="13063" width="40.140625" style="31" customWidth="1"/>
    <col min="13064" max="13064" width="27.28515625" style="31" customWidth="1"/>
    <col min="13065" max="13065" width="20.7109375" style="31" customWidth="1"/>
    <col min="13066" max="13066" width="22.42578125" style="31" customWidth="1"/>
    <col min="13067" max="13067" width="21.28515625" style="31" customWidth="1"/>
    <col min="13068" max="13068" width="16" style="31" bestFit="1" customWidth="1"/>
    <col min="13069" max="13069" width="49" style="31" customWidth="1"/>
    <col min="13070" max="13313" width="11.5703125" style="31"/>
    <col min="13314" max="13314" width="1.7109375" style="31" customWidth="1"/>
    <col min="13315" max="13316" width="28.7109375" style="31" customWidth="1"/>
    <col min="13317" max="13317" width="22.85546875" style="31" bestFit="1" customWidth="1"/>
    <col min="13318" max="13319" width="40.140625" style="31" customWidth="1"/>
    <col min="13320" max="13320" width="27.28515625" style="31" customWidth="1"/>
    <col min="13321" max="13321" width="20.7109375" style="31" customWidth="1"/>
    <col min="13322" max="13322" width="22.42578125" style="31" customWidth="1"/>
    <col min="13323" max="13323" width="21.28515625" style="31" customWidth="1"/>
    <col min="13324" max="13324" width="16" style="31" bestFit="1" customWidth="1"/>
    <col min="13325" max="13325" width="49" style="31" customWidth="1"/>
    <col min="13326" max="13569" width="11.5703125" style="31"/>
    <col min="13570" max="13570" width="1.7109375" style="31" customWidth="1"/>
    <col min="13571" max="13572" width="28.7109375" style="31" customWidth="1"/>
    <col min="13573" max="13573" width="22.85546875" style="31" bestFit="1" customWidth="1"/>
    <col min="13574" max="13575" width="40.140625" style="31" customWidth="1"/>
    <col min="13576" max="13576" width="27.28515625" style="31" customWidth="1"/>
    <col min="13577" max="13577" width="20.7109375" style="31" customWidth="1"/>
    <col min="13578" max="13578" width="22.42578125" style="31" customWidth="1"/>
    <col min="13579" max="13579" width="21.28515625" style="31" customWidth="1"/>
    <col min="13580" max="13580" width="16" style="31" bestFit="1" customWidth="1"/>
    <col min="13581" max="13581" width="49" style="31" customWidth="1"/>
    <col min="13582" max="13825" width="11.5703125" style="31"/>
    <col min="13826" max="13826" width="1.7109375" style="31" customWidth="1"/>
    <col min="13827" max="13828" width="28.7109375" style="31" customWidth="1"/>
    <col min="13829" max="13829" width="22.85546875" style="31" bestFit="1" customWidth="1"/>
    <col min="13830" max="13831" width="40.140625" style="31" customWidth="1"/>
    <col min="13832" max="13832" width="27.28515625" style="31" customWidth="1"/>
    <col min="13833" max="13833" width="20.7109375" style="31" customWidth="1"/>
    <col min="13834" max="13834" width="22.42578125" style="31" customWidth="1"/>
    <col min="13835" max="13835" width="21.28515625" style="31" customWidth="1"/>
    <col min="13836" max="13836" width="16" style="31" bestFit="1" customWidth="1"/>
    <col min="13837" max="13837" width="49" style="31" customWidth="1"/>
    <col min="13838" max="14081" width="11.5703125" style="31"/>
    <col min="14082" max="14082" width="1.7109375" style="31" customWidth="1"/>
    <col min="14083" max="14084" width="28.7109375" style="31" customWidth="1"/>
    <col min="14085" max="14085" width="22.85546875" style="31" bestFit="1" customWidth="1"/>
    <col min="14086" max="14087" width="40.140625" style="31" customWidth="1"/>
    <col min="14088" max="14088" width="27.28515625" style="31" customWidth="1"/>
    <col min="14089" max="14089" width="20.7109375" style="31" customWidth="1"/>
    <col min="14090" max="14090" width="22.42578125" style="31" customWidth="1"/>
    <col min="14091" max="14091" width="21.28515625" style="31" customWidth="1"/>
    <col min="14092" max="14092" width="16" style="31" bestFit="1" customWidth="1"/>
    <col min="14093" max="14093" width="49" style="31" customWidth="1"/>
    <col min="14094" max="14337" width="11.5703125" style="31"/>
    <col min="14338" max="14338" width="1.7109375" style="31" customWidth="1"/>
    <col min="14339" max="14340" width="28.7109375" style="31" customWidth="1"/>
    <col min="14341" max="14341" width="22.85546875" style="31" bestFit="1" customWidth="1"/>
    <col min="14342" max="14343" width="40.140625" style="31" customWidth="1"/>
    <col min="14344" max="14344" width="27.28515625" style="31" customWidth="1"/>
    <col min="14345" max="14345" width="20.7109375" style="31" customWidth="1"/>
    <col min="14346" max="14346" width="22.42578125" style="31" customWidth="1"/>
    <col min="14347" max="14347" width="21.28515625" style="31" customWidth="1"/>
    <col min="14348" max="14348" width="16" style="31" bestFit="1" customWidth="1"/>
    <col min="14349" max="14349" width="49" style="31" customWidth="1"/>
    <col min="14350" max="14593" width="11.5703125" style="31"/>
    <col min="14594" max="14594" width="1.7109375" style="31" customWidth="1"/>
    <col min="14595" max="14596" width="28.7109375" style="31" customWidth="1"/>
    <col min="14597" max="14597" width="22.85546875" style="31" bestFit="1" customWidth="1"/>
    <col min="14598" max="14599" width="40.140625" style="31" customWidth="1"/>
    <col min="14600" max="14600" width="27.28515625" style="31" customWidth="1"/>
    <col min="14601" max="14601" width="20.7109375" style="31" customWidth="1"/>
    <col min="14602" max="14602" width="22.42578125" style="31" customWidth="1"/>
    <col min="14603" max="14603" width="21.28515625" style="31" customWidth="1"/>
    <col min="14604" max="14604" width="16" style="31" bestFit="1" customWidth="1"/>
    <col min="14605" max="14605" width="49" style="31" customWidth="1"/>
    <col min="14606" max="14849" width="11.5703125" style="31"/>
    <col min="14850" max="14850" width="1.7109375" style="31" customWidth="1"/>
    <col min="14851" max="14852" width="28.7109375" style="31" customWidth="1"/>
    <col min="14853" max="14853" width="22.85546875" style="31" bestFit="1" customWidth="1"/>
    <col min="14854" max="14855" width="40.140625" style="31" customWidth="1"/>
    <col min="14856" max="14856" width="27.28515625" style="31" customWidth="1"/>
    <col min="14857" max="14857" width="20.7109375" style="31" customWidth="1"/>
    <col min="14858" max="14858" width="22.42578125" style="31" customWidth="1"/>
    <col min="14859" max="14859" width="21.28515625" style="31" customWidth="1"/>
    <col min="14860" max="14860" width="16" style="31" bestFit="1" customWidth="1"/>
    <col min="14861" max="14861" width="49" style="31" customWidth="1"/>
    <col min="14862" max="15105" width="11.5703125" style="31"/>
    <col min="15106" max="15106" width="1.7109375" style="31" customWidth="1"/>
    <col min="15107" max="15108" width="28.7109375" style="31" customWidth="1"/>
    <col min="15109" max="15109" width="22.85546875" style="31" bestFit="1" customWidth="1"/>
    <col min="15110" max="15111" width="40.140625" style="31" customWidth="1"/>
    <col min="15112" max="15112" width="27.28515625" style="31" customWidth="1"/>
    <col min="15113" max="15113" width="20.7109375" style="31" customWidth="1"/>
    <col min="15114" max="15114" width="22.42578125" style="31" customWidth="1"/>
    <col min="15115" max="15115" width="21.28515625" style="31" customWidth="1"/>
    <col min="15116" max="15116" width="16" style="31" bestFit="1" customWidth="1"/>
    <col min="15117" max="15117" width="49" style="31" customWidth="1"/>
    <col min="15118" max="15361" width="11.5703125" style="31"/>
    <col min="15362" max="15362" width="1.7109375" style="31" customWidth="1"/>
    <col min="15363" max="15364" width="28.7109375" style="31" customWidth="1"/>
    <col min="15365" max="15365" width="22.85546875" style="31" bestFit="1" customWidth="1"/>
    <col min="15366" max="15367" width="40.140625" style="31" customWidth="1"/>
    <col min="15368" max="15368" width="27.28515625" style="31" customWidth="1"/>
    <col min="15369" max="15369" width="20.7109375" style="31" customWidth="1"/>
    <col min="15370" max="15370" width="22.42578125" style="31" customWidth="1"/>
    <col min="15371" max="15371" width="21.28515625" style="31" customWidth="1"/>
    <col min="15372" max="15372" width="16" style="31" bestFit="1" customWidth="1"/>
    <col min="15373" max="15373" width="49" style="31" customWidth="1"/>
    <col min="15374" max="15617" width="11.5703125" style="31"/>
    <col min="15618" max="15618" width="1.7109375" style="31" customWidth="1"/>
    <col min="15619" max="15620" width="28.7109375" style="31" customWidth="1"/>
    <col min="15621" max="15621" width="22.85546875" style="31" bestFit="1" customWidth="1"/>
    <col min="15622" max="15623" width="40.140625" style="31" customWidth="1"/>
    <col min="15624" max="15624" width="27.28515625" style="31" customWidth="1"/>
    <col min="15625" max="15625" width="20.7109375" style="31" customWidth="1"/>
    <col min="15626" max="15626" width="22.42578125" style="31" customWidth="1"/>
    <col min="15627" max="15627" width="21.28515625" style="31" customWidth="1"/>
    <col min="15628" max="15628" width="16" style="31" bestFit="1" customWidth="1"/>
    <col min="15629" max="15629" width="49" style="31" customWidth="1"/>
    <col min="15630" max="15873" width="11.5703125" style="31"/>
    <col min="15874" max="15874" width="1.7109375" style="31" customWidth="1"/>
    <col min="15875" max="15876" width="28.7109375" style="31" customWidth="1"/>
    <col min="15877" max="15877" width="22.85546875" style="31" bestFit="1" customWidth="1"/>
    <col min="15878" max="15879" width="40.140625" style="31" customWidth="1"/>
    <col min="15880" max="15880" width="27.28515625" style="31" customWidth="1"/>
    <col min="15881" max="15881" width="20.7109375" style="31" customWidth="1"/>
    <col min="15882" max="15882" width="22.42578125" style="31" customWidth="1"/>
    <col min="15883" max="15883" width="21.28515625" style="31" customWidth="1"/>
    <col min="15884" max="15884" width="16" style="31" bestFit="1" customWidth="1"/>
    <col min="15885" max="15885" width="49" style="31" customWidth="1"/>
    <col min="15886" max="16129" width="11.5703125" style="31"/>
    <col min="16130" max="16130" width="1.7109375" style="31" customWidth="1"/>
    <col min="16131" max="16132" width="28.7109375" style="31" customWidth="1"/>
    <col min="16133" max="16133" width="22.85546875" style="31" bestFit="1" customWidth="1"/>
    <col min="16134" max="16135" width="40.140625" style="31" customWidth="1"/>
    <col min="16136" max="16136" width="27.28515625" style="31" customWidth="1"/>
    <col min="16137" max="16137" width="20.7109375" style="31" customWidth="1"/>
    <col min="16138" max="16138" width="22.42578125" style="31" customWidth="1"/>
    <col min="16139" max="16139" width="21.28515625" style="31" customWidth="1"/>
    <col min="16140" max="16140" width="16" style="31" bestFit="1" customWidth="1"/>
    <col min="16141" max="16141" width="49" style="31" customWidth="1"/>
    <col min="16142" max="16384" width="11.5703125" style="31"/>
  </cols>
  <sheetData>
    <row r="2" spans="2:10" s="3" customFormat="1" ht="66.75" customHeight="1">
      <c r="B2" s="1" t="s">
        <v>150</v>
      </c>
      <c r="C2" s="2"/>
      <c r="D2" s="2"/>
      <c r="E2" s="2"/>
      <c r="F2" s="2"/>
      <c r="G2" s="2"/>
      <c r="H2" s="2"/>
      <c r="I2" s="2"/>
      <c r="J2" s="2"/>
    </row>
    <row r="3" spans="2:10" s="4" customFormat="1" ht="13.5" thickBot="1">
      <c r="E3" s="150"/>
      <c r="F3" s="44"/>
      <c r="G3" s="44"/>
    </row>
    <row r="4" spans="2:10" s="4" customFormat="1" ht="36" customHeight="1" thickBot="1">
      <c r="B4" s="5" t="s">
        <v>1</v>
      </c>
      <c r="C4" s="6" t="s">
        <v>2</v>
      </c>
      <c r="D4" s="5" t="s">
        <v>3</v>
      </c>
      <c r="E4" s="151" t="s">
        <v>4</v>
      </c>
      <c r="F4" s="7" t="s">
        <v>5</v>
      </c>
      <c r="G4" s="5" t="s">
        <v>6</v>
      </c>
      <c r="H4" s="8" t="s">
        <v>7</v>
      </c>
      <c r="I4" s="9"/>
      <c r="J4" s="10"/>
    </row>
    <row r="5" spans="2:10" s="4" customFormat="1" ht="15.75" customHeight="1" thickBot="1">
      <c r="B5" s="5"/>
      <c r="C5" s="11"/>
      <c r="D5" s="5"/>
      <c r="E5" s="151"/>
      <c r="F5" s="12"/>
      <c r="G5" s="5"/>
      <c r="H5" s="13"/>
      <c r="I5" s="14"/>
      <c r="J5" s="15"/>
    </row>
    <row r="6" spans="2:10" s="4" customFormat="1" ht="30.75" customHeight="1" thickBot="1">
      <c r="B6" s="5"/>
      <c r="C6" s="152"/>
      <c r="D6" s="5"/>
      <c r="E6" s="151"/>
      <c r="F6" s="153" t="s">
        <v>8</v>
      </c>
      <c r="G6" s="154" t="s">
        <v>8</v>
      </c>
      <c r="H6" s="154" t="s">
        <v>9</v>
      </c>
      <c r="I6" s="153" t="s">
        <v>10</v>
      </c>
      <c r="J6" s="153" t="s">
        <v>11</v>
      </c>
    </row>
    <row r="7" spans="2:10" ht="30">
      <c r="B7" s="155" t="s">
        <v>151</v>
      </c>
      <c r="C7" s="156"/>
      <c r="D7" s="95"/>
      <c r="E7" s="157">
        <f>SUM(E8:E10)</f>
        <v>4775</v>
      </c>
      <c r="F7" s="158"/>
      <c r="G7" s="158"/>
      <c r="H7" s="95"/>
      <c r="I7" s="95"/>
      <c r="J7" s="159"/>
    </row>
    <row r="8" spans="2:10" ht="135">
      <c r="B8" s="155"/>
      <c r="C8" s="156" t="s">
        <v>152</v>
      </c>
      <c r="D8" s="95" t="s">
        <v>153</v>
      </c>
      <c r="E8" s="160">
        <v>1000</v>
      </c>
      <c r="F8" s="158" t="s">
        <v>55</v>
      </c>
      <c r="G8" s="158" t="s">
        <v>16</v>
      </c>
      <c r="H8" s="95" t="s">
        <v>154</v>
      </c>
      <c r="I8" s="95"/>
      <c r="J8" s="159" t="s">
        <v>31</v>
      </c>
    </row>
    <row r="9" spans="2:10" ht="75">
      <c r="B9" s="155"/>
      <c r="C9" s="156" t="s">
        <v>155</v>
      </c>
      <c r="D9" s="95" t="s">
        <v>156</v>
      </c>
      <c r="E9" s="160">
        <v>500</v>
      </c>
      <c r="F9" s="158" t="s">
        <v>55</v>
      </c>
      <c r="G9" s="158" t="s">
        <v>16</v>
      </c>
      <c r="H9" s="95" t="s">
        <v>157</v>
      </c>
      <c r="I9" s="95" t="s">
        <v>158</v>
      </c>
      <c r="J9" s="161" t="s">
        <v>159</v>
      </c>
    </row>
    <row r="10" spans="2:10" ht="75">
      <c r="B10" s="155"/>
      <c r="C10" s="156" t="s">
        <v>160</v>
      </c>
      <c r="D10" s="95" t="s">
        <v>161</v>
      </c>
      <c r="E10" s="160">
        <v>3275</v>
      </c>
      <c r="F10" s="158" t="s">
        <v>16</v>
      </c>
      <c r="G10" s="158" t="s">
        <v>16</v>
      </c>
      <c r="H10" s="95" t="s">
        <v>162</v>
      </c>
      <c r="I10" s="95" t="s">
        <v>163</v>
      </c>
      <c r="J10" s="159" t="s">
        <v>164</v>
      </c>
    </row>
    <row r="11" spans="2:10" ht="30">
      <c r="B11" s="155" t="s">
        <v>165</v>
      </c>
      <c r="C11" s="156"/>
      <c r="D11" s="95"/>
      <c r="E11" s="157">
        <f>SUM(E12:E16)</f>
        <v>5500</v>
      </c>
      <c r="F11" s="158"/>
      <c r="G11" s="158"/>
      <c r="H11" s="95"/>
      <c r="I11" s="95"/>
      <c r="J11" s="159"/>
    </row>
    <row r="12" spans="2:10" ht="60">
      <c r="B12" s="155"/>
      <c r="C12" s="156" t="s">
        <v>166</v>
      </c>
      <c r="D12" s="95" t="s">
        <v>167</v>
      </c>
      <c r="E12" s="160">
        <v>4180</v>
      </c>
      <c r="F12" s="158" t="s">
        <v>55</v>
      </c>
      <c r="G12" s="158" t="s">
        <v>16</v>
      </c>
      <c r="H12" s="95" t="s">
        <v>154</v>
      </c>
      <c r="I12" s="95"/>
      <c r="J12" s="159" t="s">
        <v>168</v>
      </c>
    </row>
    <row r="13" spans="2:10" ht="45">
      <c r="B13" s="155"/>
      <c r="C13" s="156" t="s">
        <v>169</v>
      </c>
      <c r="D13" s="95" t="s">
        <v>94</v>
      </c>
      <c r="E13" s="160">
        <v>90</v>
      </c>
      <c r="F13" s="158" t="s">
        <v>55</v>
      </c>
      <c r="G13" s="158" t="s">
        <v>16</v>
      </c>
      <c r="H13" s="95" t="s">
        <v>170</v>
      </c>
      <c r="I13" s="95" t="s">
        <v>171</v>
      </c>
      <c r="J13" s="159" t="s">
        <v>168</v>
      </c>
    </row>
    <row r="14" spans="2:10" ht="75">
      <c r="B14" s="155"/>
      <c r="C14" s="156" t="s">
        <v>172</v>
      </c>
      <c r="D14" s="95" t="s">
        <v>94</v>
      </c>
      <c r="E14" s="160">
        <v>150</v>
      </c>
      <c r="F14" s="158" t="s">
        <v>55</v>
      </c>
      <c r="G14" s="158" t="s">
        <v>16</v>
      </c>
      <c r="H14" s="38" t="s">
        <v>173</v>
      </c>
      <c r="I14" s="38"/>
      <c r="J14" s="38"/>
    </row>
    <row r="15" spans="2:10">
      <c r="B15" s="155"/>
      <c r="C15" s="156" t="s">
        <v>174</v>
      </c>
      <c r="D15" s="95" t="s">
        <v>94</v>
      </c>
      <c r="E15" s="160">
        <v>80</v>
      </c>
      <c r="F15" s="158" t="s">
        <v>55</v>
      </c>
      <c r="G15" s="158" t="s">
        <v>16</v>
      </c>
      <c r="H15" s="95" t="s">
        <v>173</v>
      </c>
      <c r="I15" s="95"/>
      <c r="J15" s="159"/>
    </row>
    <row r="16" spans="2:10" ht="45">
      <c r="B16" s="155"/>
      <c r="C16" s="156" t="s">
        <v>175</v>
      </c>
      <c r="D16" s="95" t="s">
        <v>94</v>
      </c>
      <c r="E16" s="160">
        <v>1000</v>
      </c>
      <c r="F16" s="158" t="s">
        <v>55</v>
      </c>
      <c r="G16" s="158" t="s">
        <v>16</v>
      </c>
      <c r="H16" s="95" t="s">
        <v>170</v>
      </c>
      <c r="I16" s="95" t="s">
        <v>171</v>
      </c>
      <c r="J16" s="159" t="s">
        <v>168</v>
      </c>
    </row>
    <row r="17" spans="2:10" ht="30">
      <c r="B17" s="155" t="s">
        <v>176</v>
      </c>
      <c r="C17" s="156"/>
      <c r="D17" s="95"/>
      <c r="E17" s="157">
        <f>SUM(E18:E19)</f>
        <v>4000</v>
      </c>
      <c r="F17" s="158"/>
      <c r="G17" s="158"/>
      <c r="H17" s="95"/>
      <c r="I17" s="95"/>
      <c r="J17" s="159"/>
    </row>
    <row r="18" spans="2:10" ht="60">
      <c r="B18" s="155"/>
      <c r="C18" s="156" t="s">
        <v>177</v>
      </c>
      <c r="D18" s="95" t="s">
        <v>94</v>
      </c>
      <c r="E18" s="160">
        <v>2000</v>
      </c>
      <c r="F18" s="158" t="s">
        <v>16</v>
      </c>
      <c r="G18" s="158" t="s">
        <v>16</v>
      </c>
      <c r="H18" s="95" t="s">
        <v>178</v>
      </c>
      <c r="I18" s="95" t="s">
        <v>179</v>
      </c>
      <c r="J18" s="159" t="s">
        <v>180</v>
      </c>
    </row>
    <row r="19" spans="2:10" ht="45">
      <c r="B19" s="155"/>
      <c r="C19" s="156" t="s">
        <v>181</v>
      </c>
      <c r="D19" s="95" t="s">
        <v>94</v>
      </c>
      <c r="E19" s="160">
        <v>2000</v>
      </c>
      <c r="F19" s="158" t="s">
        <v>16</v>
      </c>
      <c r="G19" s="158" t="s">
        <v>16</v>
      </c>
      <c r="H19" s="95" t="s">
        <v>178</v>
      </c>
      <c r="I19" s="95" t="s">
        <v>179</v>
      </c>
      <c r="J19" s="159" t="s">
        <v>182</v>
      </c>
    </row>
    <row r="20" spans="2:10" ht="30">
      <c r="B20" s="155" t="s">
        <v>183</v>
      </c>
      <c r="C20" s="156"/>
      <c r="D20" s="95"/>
      <c r="E20" s="157">
        <f>SUM(E21:E22)</f>
        <v>19387</v>
      </c>
      <c r="F20" s="158"/>
      <c r="G20" s="158"/>
      <c r="H20" s="95"/>
      <c r="I20" s="95"/>
      <c r="J20" s="159"/>
    </row>
    <row r="21" spans="2:10" ht="75">
      <c r="B21" s="155"/>
      <c r="C21" s="156" t="s">
        <v>184</v>
      </c>
      <c r="D21" s="95" t="s">
        <v>94</v>
      </c>
      <c r="E21" s="160">
        <v>4946</v>
      </c>
      <c r="F21" s="158" t="s">
        <v>55</v>
      </c>
      <c r="G21" s="158" t="s">
        <v>16</v>
      </c>
      <c r="H21" s="95" t="s">
        <v>185</v>
      </c>
      <c r="I21" s="95" t="s">
        <v>186</v>
      </c>
      <c r="J21" s="159" t="s">
        <v>187</v>
      </c>
    </row>
    <row r="22" spans="2:10" ht="75">
      <c r="B22" s="155"/>
      <c r="C22" s="156" t="s">
        <v>188</v>
      </c>
      <c r="D22" s="95" t="s">
        <v>94</v>
      </c>
      <c r="E22" s="160">
        <v>14441</v>
      </c>
      <c r="F22" s="158" t="s">
        <v>55</v>
      </c>
      <c r="G22" s="158" t="s">
        <v>16</v>
      </c>
      <c r="H22" s="95" t="s">
        <v>154</v>
      </c>
      <c r="I22" s="162"/>
      <c r="J22" s="159" t="s">
        <v>189</v>
      </c>
    </row>
    <row r="23" spans="2:10" ht="30">
      <c r="B23" s="155" t="s">
        <v>190</v>
      </c>
      <c r="C23" s="156"/>
      <c r="D23" s="95"/>
      <c r="E23" s="157">
        <f>SUM(E24:E30)</f>
        <v>3200</v>
      </c>
      <c r="F23" s="158"/>
      <c r="G23" s="158"/>
      <c r="H23" s="95"/>
      <c r="I23" s="95"/>
      <c r="J23" s="159"/>
    </row>
    <row r="24" spans="2:10" ht="45">
      <c r="B24" s="155"/>
      <c r="C24" s="156" t="s">
        <v>191</v>
      </c>
      <c r="D24" s="95" t="s">
        <v>94</v>
      </c>
      <c r="E24" s="160">
        <v>64</v>
      </c>
      <c r="F24" s="158" t="s">
        <v>55</v>
      </c>
      <c r="G24" s="158" t="s">
        <v>55</v>
      </c>
      <c r="H24" s="95" t="s">
        <v>192</v>
      </c>
      <c r="I24" s="95" t="s">
        <v>193</v>
      </c>
      <c r="J24" s="159" t="s">
        <v>194</v>
      </c>
    </row>
    <row r="25" spans="2:10" ht="45">
      <c r="B25" s="155"/>
      <c r="C25" s="156" t="s">
        <v>195</v>
      </c>
      <c r="D25" s="95" t="s">
        <v>94</v>
      </c>
      <c r="E25" s="160">
        <v>1248</v>
      </c>
      <c r="F25" s="158" t="s">
        <v>55</v>
      </c>
      <c r="G25" s="158" t="s">
        <v>55</v>
      </c>
      <c r="H25" s="95" t="s">
        <v>171</v>
      </c>
      <c r="I25" s="95" t="s">
        <v>21</v>
      </c>
      <c r="J25" s="159" t="s">
        <v>196</v>
      </c>
    </row>
    <row r="26" spans="2:10" ht="45">
      <c r="B26" s="155"/>
      <c r="C26" s="156" t="s">
        <v>197</v>
      </c>
      <c r="D26" s="95" t="s">
        <v>94</v>
      </c>
      <c r="E26" s="160">
        <v>800</v>
      </c>
      <c r="F26" s="158" t="s">
        <v>55</v>
      </c>
      <c r="G26" s="158" t="s">
        <v>55</v>
      </c>
      <c r="H26" s="95" t="s">
        <v>198</v>
      </c>
      <c r="I26" s="95" t="s">
        <v>199</v>
      </c>
      <c r="J26" s="159" t="s">
        <v>200</v>
      </c>
    </row>
    <row r="27" spans="2:10" ht="75">
      <c r="B27" s="155"/>
      <c r="C27" s="156" t="s">
        <v>201</v>
      </c>
      <c r="D27" s="95" t="s">
        <v>94</v>
      </c>
      <c r="E27" s="160">
        <v>64</v>
      </c>
      <c r="F27" s="158" t="s">
        <v>55</v>
      </c>
      <c r="G27" s="158" t="s">
        <v>55</v>
      </c>
      <c r="H27" s="95" t="s">
        <v>198</v>
      </c>
      <c r="I27" s="95" t="s">
        <v>199</v>
      </c>
      <c r="J27" s="159" t="s">
        <v>200</v>
      </c>
    </row>
    <row r="28" spans="2:10">
      <c r="B28" s="155"/>
      <c r="C28" s="156" t="s">
        <v>202</v>
      </c>
      <c r="D28" s="95" t="s">
        <v>94</v>
      </c>
      <c r="E28" s="160">
        <v>288</v>
      </c>
      <c r="F28" s="158" t="s">
        <v>55</v>
      </c>
      <c r="G28" s="158" t="s">
        <v>55</v>
      </c>
      <c r="H28" s="95" t="s">
        <v>173</v>
      </c>
      <c r="I28" s="95"/>
      <c r="J28" s="159"/>
    </row>
    <row r="29" spans="2:10" ht="60">
      <c r="B29" s="155"/>
      <c r="C29" s="156" t="s">
        <v>203</v>
      </c>
      <c r="D29" s="95" t="s">
        <v>94</v>
      </c>
      <c r="E29" s="160">
        <v>192</v>
      </c>
      <c r="F29" s="158" t="s">
        <v>55</v>
      </c>
      <c r="G29" s="158" t="s">
        <v>55</v>
      </c>
      <c r="H29" s="95" t="s">
        <v>198</v>
      </c>
      <c r="I29" s="95" t="s">
        <v>199</v>
      </c>
      <c r="J29" s="159" t="s">
        <v>200</v>
      </c>
    </row>
    <row r="30" spans="2:10" ht="60">
      <c r="B30" s="155"/>
      <c r="C30" s="156" t="s">
        <v>204</v>
      </c>
      <c r="D30" s="95" t="s">
        <v>94</v>
      </c>
      <c r="E30" s="160">
        <v>544</v>
      </c>
      <c r="F30" s="158" t="s">
        <v>55</v>
      </c>
      <c r="G30" s="158" t="s">
        <v>55</v>
      </c>
      <c r="H30" s="95" t="s">
        <v>198</v>
      </c>
      <c r="I30" s="95" t="s">
        <v>199</v>
      </c>
      <c r="J30" s="159" t="s">
        <v>200</v>
      </c>
    </row>
    <row r="31" spans="2:10">
      <c r="B31" s="155" t="s">
        <v>205</v>
      </c>
      <c r="C31" s="156"/>
      <c r="D31" s="95"/>
      <c r="E31" s="157">
        <f>SUM(E32:E33)</f>
        <v>11000</v>
      </c>
      <c r="F31" s="158"/>
      <c r="G31" s="158"/>
      <c r="H31" s="95"/>
      <c r="I31" s="95"/>
      <c r="J31" s="159"/>
    </row>
    <row r="32" spans="2:10" ht="60">
      <c r="B32" s="155"/>
      <c r="C32" s="156" t="s">
        <v>206</v>
      </c>
      <c r="D32" s="95" t="s">
        <v>207</v>
      </c>
      <c r="E32" s="160">
        <v>7939</v>
      </c>
      <c r="F32" s="158" t="s">
        <v>55</v>
      </c>
      <c r="G32" s="158" t="s">
        <v>16</v>
      </c>
      <c r="H32" s="95" t="s">
        <v>154</v>
      </c>
      <c r="I32" s="95"/>
      <c r="J32" s="159">
        <v>2017</v>
      </c>
    </row>
    <row r="33" spans="2:10" ht="60">
      <c r="B33" s="155"/>
      <c r="C33" s="156" t="s">
        <v>208</v>
      </c>
      <c r="D33" s="95" t="s">
        <v>209</v>
      </c>
      <c r="E33" s="160">
        <v>3061</v>
      </c>
      <c r="F33" s="158" t="s">
        <v>55</v>
      </c>
      <c r="G33" s="158" t="s">
        <v>16</v>
      </c>
      <c r="H33" s="95" t="s">
        <v>154</v>
      </c>
      <c r="I33" s="95"/>
      <c r="J33" s="159" t="s">
        <v>196</v>
      </c>
    </row>
    <row r="34" spans="2:10" ht="45">
      <c r="B34" s="155" t="s">
        <v>210</v>
      </c>
      <c r="C34" s="156"/>
      <c r="D34" s="95"/>
      <c r="E34" s="163">
        <f>SUM(E35:E45)</f>
        <v>12090</v>
      </c>
      <c r="F34" s="158"/>
      <c r="G34" s="158"/>
      <c r="H34" s="95"/>
      <c r="I34" s="95"/>
      <c r="J34" s="159"/>
    </row>
    <row r="35" spans="2:10" ht="45">
      <c r="B35" s="155"/>
      <c r="C35" s="156" t="s">
        <v>211</v>
      </c>
      <c r="D35" s="95" t="s">
        <v>212</v>
      </c>
      <c r="E35" s="160">
        <v>1830</v>
      </c>
      <c r="F35" s="158" t="s">
        <v>55</v>
      </c>
      <c r="G35" s="158" t="s">
        <v>16</v>
      </c>
      <c r="H35" s="95" t="s">
        <v>198</v>
      </c>
      <c r="I35" s="95" t="s">
        <v>199</v>
      </c>
      <c r="J35" s="159" t="s">
        <v>200</v>
      </c>
    </row>
    <row r="36" spans="2:10" ht="45">
      <c r="B36" s="155"/>
      <c r="C36" s="156" t="s">
        <v>213</v>
      </c>
      <c r="D36" s="95" t="s">
        <v>94</v>
      </c>
      <c r="E36" s="160">
        <v>1890</v>
      </c>
      <c r="F36" s="158" t="s">
        <v>55</v>
      </c>
      <c r="G36" s="158" t="s">
        <v>16</v>
      </c>
      <c r="H36" s="95" t="s">
        <v>198</v>
      </c>
      <c r="I36" s="95" t="s">
        <v>199</v>
      </c>
      <c r="J36" s="159" t="s">
        <v>200</v>
      </c>
    </row>
    <row r="37" spans="2:10" ht="45">
      <c r="B37" s="155"/>
      <c r="C37" s="156" t="s">
        <v>214</v>
      </c>
      <c r="D37" s="95" t="s">
        <v>94</v>
      </c>
      <c r="E37" s="160">
        <v>476</v>
      </c>
      <c r="F37" s="158" t="s">
        <v>55</v>
      </c>
      <c r="G37" s="158" t="s">
        <v>16</v>
      </c>
      <c r="H37" s="95" t="s">
        <v>198</v>
      </c>
      <c r="I37" s="95" t="s">
        <v>199</v>
      </c>
      <c r="J37" s="159" t="s">
        <v>200</v>
      </c>
    </row>
    <row r="38" spans="2:10" ht="45">
      <c r="B38" s="155"/>
      <c r="C38" s="156" t="s">
        <v>215</v>
      </c>
      <c r="D38" s="95" t="s">
        <v>94</v>
      </c>
      <c r="E38" s="160">
        <v>2924</v>
      </c>
      <c r="F38" s="158" t="s">
        <v>55</v>
      </c>
      <c r="G38" s="158" t="s">
        <v>16</v>
      </c>
      <c r="H38" s="95" t="s">
        <v>198</v>
      </c>
      <c r="I38" s="95" t="s">
        <v>199</v>
      </c>
      <c r="J38" s="159" t="s">
        <v>200</v>
      </c>
    </row>
    <row r="39" spans="2:10">
      <c r="B39" s="155"/>
      <c r="C39" s="164" t="s">
        <v>216</v>
      </c>
      <c r="D39" s="95" t="s">
        <v>94</v>
      </c>
      <c r="E39" s="160">
        <v>390</v>
      </c>
      <c r="F39" s="158" t="s">
        <v>55</v>
      </c>
      <c r="G39" s="158" t="s">
        <v>16</v>
      </c>
      <c r="H39" s="95" t="s">
        <v>198</v>
      </c>
      <c r="I39" s="95" t="s">
        <v>217</v>
      </c>
      <c r="J39" s="159" t="s">
        <v>218</v>
      </c>
    </row>
    <row r="40" spans="2:10" ht="150">
      <c r="B40" s="155"/>
      <c r="C40" s="164" t="s">
        <v>219</v>
      </c>
      <c r="D40" s="95" t="s">
        <v>220</v>
      </c>
      <c r="E40" s="160">
        <v>2018</v>
      </c>
      <c r="F40" s="158" t="s">
        <v>55</v>
      </c>
      <c r="G40" s="158" t="s">
        <v>16</v>
      </c>
      <c r="H40" s="95" t="s">
        <v>221</v>
      </c>
      <c r="I40" s="95" t="s">
        <v>222</v>
      </c>
      <c r="J40" s="159" t="s">
        <v>223</v>
      </c>
    </row>
    <row r="41" spans="2:10" ht="90">
      <c r="B41" s="155"/>
      <c r="C41" s="156" t="s">
        <v>224</v>
      </c>
      <c r="D41" s="95" t="s">
        <v>94</v>
      </c>
      <c r="E41" s="160">
        <v>398</v>
      </c>
      <c r="F41" s="158" t="s">
        <v>55</v>
      </c>
      <c r="G41" s="158" t="s">
        <v>16</v>
      </c>
      <c r="H41" s="95" t="s">
        <v>173</v>
      </c>
      <c r="I41" s="95"/>
      <c r="J41" s="159"/>
    </row>
    <row r="42" spans="2:10" ht="45">
      <c r="B42" s="155"/>
      <c r="C42" s="156" t="s">
        <v>225</v>
      </c>
      <c r="D42" s="95" t="s">
        <v>94</v>
      </c>
      <c r="E42" s="160">
        <v>104</v>
      </c>
      <c r="F42" s="158" t="s">
        <v>55</v>
      </c>
      <c r="G42" s="158" t="s">
        <v>16</v>
      </c>
      <c r="H42" s="95" t="s">
        <v>226</v>
      </c>
      <c r="I42" s="95" t="s">
        <v>227</v>
      </c>
      <c r="J42" s="159"/>
    </row>
    <row r="43" spans="2:10" ht="60">
      <c r="B43" s="155"/>
      <c r="C43" s="156" t="s">
        <v>228</v>
      </c>
      <c r="D43" s="95" t="s">
        <v>94</v>
      </c>
      <c r="E43" s="160">
        <v>1029</v>
      </c>
      <c r="F43" s="158" t="s">
        <v>55</v>
      </c>
      <c r="G43" s="158" t="s">
        <v>16</v>
      </c>
      <c r="H43" s="95" t="s">
        <v>229</v>
      </c>
      <c r="I43" s="95" t="s">
        <v>230</v>
      </c>
      <c r="J43" s="159" t="s">
        <v>163</v>
      </c>
    </row>
    <row r="44" spans="2:10" ht="45">
      <c r="B44" s="155"/>
      <c r="C44" s="156" t="s">
        <v>231</v>
      </c>
      <c r="D44" s="95" t="s">
        <v>94</v>
      </c>
      <c r="E44" s="160">
        <v>955</v>
      </c>
      <c r="F44" s="158" t="s">
        <v>55</v>
      </c>
      <c r="G44" s="158" t="s">
        <v>16</v>
      </c>
      <c r="H44" s="95" t="s">
        <v>232</v>
      </c>
      <c r="I44" s="95" t="s">
        <v>233</v>
      </c>
      <c r="J44" s="159" t="s">
        <v>234</v>
      </c>
    </row>
    <row r="45" spans="2:10" ht="90">
      <c r="B45" s="155"/>
      <c r="C45" s="156" t="s">
        <v>235</v>
      </c>
      <c r="D45" s="95" t="s">
        <v>94</v>
      </c>
      <c r="E45" s="160">
        <v>76</v>
      </c>
      <c r="F45" s="158" t="s">
        <v>55</v>
      </c>
      <c r="G45" s="158" t="s">
        <v>16</v>
      </c>
      <c r="H45" s="95" t="s">
        <v>173</v>
      </c>
      <c r="I45" s="95"/>
      <c r="J45" s="159"/>
    </row>
    <row r="46" spans="2:10" ht="30">
      <c r="B46" s="155" t="s">
        <v>236</v>
      </c>
      <c r="C46" s="156"/>
      <c r="D46" s="95"/>
      <c r="E46" s="157">
        <f>SUM(E47:E49)</f>
        <v>10000</v>
      </c>
      <c r="F46" s="158"/>
      <c r="G46" s="158"/>
      <c r="H46" s="95"/>
      <c r="I46" s="95"/>
      <c r="J46" s="159"/>
    </row>
    <row r="47" spans="2:10" ht="30">
      <c r="B47" s="155"/>
      <c r="C47" s="156" t="s">
        <v>237</v>
      </c>
      <c r="D47" s="95" t="s">
        <v>238</v>
      </c>
      <c r="E47" s="160">
        <v>3650</v>
      </c>
      <c r="F47" s="158" t="s">
        <v>16</v>
      </c>
      <c r="G47" s="158" t="s">
        <v>16</v>
      </c>
      <c r="H47" s="95" t="s">
        <v>192</v>
      </c>
      <c r="I47" s="95" t="s">
        <v>239</v>
      </c>
      <c r="J47" s="159" t="s">
        <v>240</v>
      </c>
    </row>
    <row r="48" spans="2:10" ht="96.75" customHeight="1">
      <c r="B48" s="155"/>
      <c r="C48" s="156" t="s">
        <v>241</v>
      </c>
      <c r="D48" s="95" t="s">
        <v>242</v>
      </c>
      <c r="E48" s="160">
        <v>3150</v>
      </c>
      <c r="F48" s="158" t="s">
        <v>16</v>
      </c>
      <c r="G48" s="158" t="s">
        <v>16</v>
      </c>
      <c r="H48" s="95" t="s">
        <v>243</v>
      </c>
      <c r="I48" s="95" t="s">
        <v>244</v>
      </c>
      <c r="J48" s="159" t="s">
        <v>245</v>
      </c>
    </row>
    <row r="49" spans="2:10" ht="30">
      <c r="B49" s="155"/>
      <c r="C49" s="156" t="s">
        <v>246</v>
      </c>
      <c r="D49" s="95" t="s">
        <v>247</v>
      </c>
      <c r="E49" s="160">
        <v>3200</v>
      </c>
      <c r="F49" s="158" t="s">
        <v>55</v>
      </c>
      <c r="G49" s="158" t="s">
        <v>16</v>
      </c>
      <c r="H49" s="95" t="s">
        <v>229</v>
      </c>
      <c r="I49" s="95" t="s">
        <v>230</v>
      </c>
      <c r="J49" s="159" t="s">
        <v>248</v>
      </c>
    </row>
    <row r="50" spans="2:10" ht="30">
      <c r="B50" s="155" t="s">
        <v>249</v>
      </c>
      <c r="C50" s="156"/>
      <c r="D50" s="95"/>
      <c r="E50" s="157">
        <f>E51</f>
        <v>6000</v>
      </c>
      <c r="F50" s="158"/>
      <c r="G50" s="158"/>
      <c r="H50" s="95"/>
      <c r="I50" s="95"/>
      <c r="J50" s="159"/>
    </row>
    <row r="51" spans="2:10" ht="45">
      <c r="B51" s="155"/>
      <c r="C51" s="156" t="s">
        <v>250</v>
      </c>
      <c r="D51" s="95" t="s">
        <v>251</v>
      </c>
      <c r="E51" s="160">
        <v>6000</v>
      </c>
      <c r="F51" s="158" t="s">
        <v>16</v>
      </c>
      <c r="G51" s="158" t="s">
        <v>16</v>
      </c>
      <c r="H51" s="95" t="s">
        <v>162</v>
      </c>
      <c r="I51" s="95" t="s">
        <v>252</v>
      </c>
      <c r="J51" s="159" t="s">
        <v>253</v>
      </c>
    </row>
    <row r="52" spans="2:10" ht="30">
      <c r="B52" s="155" t="s">
        <v>254</v>
      </c>
      <c r="C52" s="156"/>
      <c r="D52" s="95"/>
      <c r="E52" s="165">
        <f>E53</f>
        <v>0</v>
      </c>
      <c r="F52" s="158"/>
      <c r="G52" s="158"/>
      <c r="H52" s="95"/>
      <c r="I52" s="95"/>
      <c r="J52" s="159"/>
    </row>
    <row r="53" spans="2:10" ht="60">
      <c r="B53" s="155"/>
      <c r="C53" s="156" t="s">
        <v>255</v>
      </c>
      <c r="D53" s="95" t="s">
        <v>256</v>
      </c>
      <c r="E53" s="160">
        <v>0</v>
      </c>
      <c r="F53" s="158" t="s">
        <v>29</v>
      </c>
      <c r="G53" s="158" t="s">
        <v>29</v>
      </c>
      <c r="H53" s="95"/>
      <c r="I53" s="95"/>
      <c r="J53" s="159"/>
    </row>
    <row r="54" spans="2:10" ht="30">
      <c r="B54" s="155" t="s">
        <v>257</v>
      </c>
      <c r="C54" s="166"/>
      <c r="D54" s="37"/>
      <c r="E54" s="163">
        <f>SUM(E55:E57)</f>
        <v>9555</v>
      </c>
      <c r="F54" s="158"/>
      <c r="G54" s="158"/>
      <c r="H54" s="95"/>
      <c r="I54" s="95"/>
      <c r="J54" s="159"/>
    </row>
    <row r="55" spans="2:10" ht="105">
      <c r="B55" s="155"/>
      <c r="C55" s="156" t="s">
        <v>258</v>
      </c>
      <c r="D55" s="95" t="s">
        <v>94</v>
      </c>
      <c r="E55" s="160">
        <v>389</v>
      </c>
      <c r="F55" s="158" t="s">
        <v>55</v>
      </c>
      <c r="G55" s="158" t="s">
        <v>16</v>
      </c>
      <c r="H55" s="95" t="s">
        <v>154</v>
      </c>
      <c r="I55" s="95"/>
      <c r="J55" s="159" t="s">
        <v>259</v>
      </c>
    </row>
    <row r="56" spans="2:10" ht="105">
      <c r="B56" s="155"/>
      <c r="C56" s="156" t="s">
        <v>260</v>
      </c>
      <c r="D56" s="95" t="s">
        <v>94</v>
      </c>
      <c r="E56" s="160">
        <v>7134</v>
      </c>
      <c r="F56" s="158" t="s">
        <v>55</v>
      </c>
      <c r="G56" s="158" t="s">
        <v>16</v>
      </c>
      <c r="H56" s="95" t="s">
        <v>154</v>
      </c>
      <c r="I56" s="95"/>
      <c r="J56" s="159" t="s">
        <v>196</v>
      </c>
    </row>
    <row r="57" spans="2:10" ht="45">
      <c r="B57" s="155"/>
      <c r="C57" s="167" t="s">
        <v>261</v>
      </c>
      <c r="D57" s="168" t="s">
        <v>94</v>
      </c>
      <c r="E57" s="169">
        <v>2032</v>
      </c>
      <c r="F57" s="158" t="s">
        <v>55</v>
      </c>
      <c r="G57" s="158" t="s">
        <v>16</v>
      </c>
      <c r="H57" s="95" t="s">
        <v>154</v>
      </c>
      <c r="I57" s="95"/>
      <c r="J57" s="159" t="s">
        <v>262</v>
      </c>
    </row>
    <row r="58" spans="2:10">
      <c r="B58" s="155"/>
      <c r="C58" s="95"/>
      <c r="D58" s="95"/>
      <c r="E58" s="160"/>
      <c r="F58" s="158"/>
      <c r="G58" s="158"/>
      <c r="H58" s="95"/>
      <c r="I58" s="95"/>
      <c r="J58" s="159"/>
    </row>
    <row r="59" spans="2:10">
      <c r="B59" s="155"/>
      <c r="C59" s="95"/>
      <c r="D59" s="170" t="s">
        <v>263</v>
      </c>
      <c r="E59" s="171">
        <f>E54+E52+E50+E46+E34+E31+E20+E23+E17+E11+E7</f>
        <v>85507</v>
      </c>
      <c r="F59" s="158"/>
      <c r="G59" s="158"/>
      <c r="H59" s="95"/>
      <c r="I59" s="95"/>
      <c r="J59" s="159"/>
    </row>
    <row r="60" spans="2:10">
      <c r="C60" s="172"/>
      <c r="D60" s="172"/>
      <c r="E60" s="173"/>
      <c r="F60" s="174"/>
      <c r="G60" s="174"/>
      <c r="H60" s="172"/>
      <c r="I60" s="172"/>
      <c r="J60" s="172"/>
    </row>
    <row r="61" spans="2:10">
      <c r="C61" s="172"/>
      <c r="D61" s="172"/>
      <c r="E61" s="173"/>
      <c r="F61" s="174"/>
      <c r="G61" s="174"/>
      <c r="H61" s="172"/>
      <c r="I61" s="172"/>
      <c r="J61" s="172"/>
    </row>
    <row r="62" spans="2:10">
      <c r="C62" s="172"/>
      <c r="D62" s="172"/>
      <c r="E62" s="173"/>
      <c r="F62" s="174"/>
      <c r="G62" s="174"/>
      <c r="H62" s="172"/>
      <c r="I62" s="172"/>
      <c r="J62" s="172"/>
    </row>
    <row r="63" spans="2:10">
      <c r="C63" s="172"/>
      <c r="D63" s="172"/>
      <c r="E63" s="173"/>
      <c r="F63" s="174"/>
      <c r="G63" s="174"/>
      <c r="H63" s="172"/>
      <c r="I63" s="172"/>
      <c r="J63" s="172"/>
    </row>
    <row r="64" spans="2:10">
      <c r="C64" s="172"/>
      <c r="D64" s="172"/>
      <c r="E64" s="173"/>
      <c r="F64" s="174"/>
      <c r="G64" s="174"/>
      <c r="H64" s="172"/>
      <c r="I64" s="172"/>
      <c r="J64" s="172"/>
    </row>
    <row r="65" spans="3:10">
      <c r="C65" s="172"/>
      <c r="D65" s="172"/>
      <c r="E65" s="173"/>
      <c r="F65" s="174"/>
      <c r="G65" s="174"/>
      <c r="H65" s="172"/>
      <c r="I65" s="172"/>
      <c r="J65" s="172"/>
    </row>
    <row r="66" spans="3:10">
      <c r="C66" s="172"/>
      <c r="D66" s="172"/>
      <c r="E66" s="173"/>
      <c r="F66" s="174"/>
      <c r="G66" s="174"/>
      <c r="H66" s="172"/>
      <c r="I66" s="172"/>
      <c r="J66" s="172"/>
    </row>
    <row r="67" spans="3:10">
      <c r="C67" s="172"/>
      <c r="D67" s="172"/>
      <c r="E67" s="173"/>
      <c r="F67" s="174"/>
      <c r="G67" s="174"/>
      <c r="H67" s="172"/>
      <c r="I67" s="172"/>
      <c r="J67" s="172"/>
    </row>
  </sheetData>
  <dataConsolidate/>
  <mergeCells count="8">
    <mergeCell ref="B2:J2"/>
    <mergeCell ref="B4:B6"/>
    <mergeCell ref="C4:C6"/>
    <mergeCell ref="D4:D6"/>
    <mergeCell ref="E4:E6"/>
    <mergeCell ref="F4:F5"/>
    <mergeCell ref="G4:G5"/>
    <mergeCell ref="H4:J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[4]Hoja2!#REF!</xm:f>
          </x14:formula1>
          <xm:sqref>F7:G59 B7:B59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HTM163"/>
  <sheetViews>
    <sheetView tabSelected="1" zoomScaleNormal="100" workbookViewId="0">
      <selection activeCell="B7" sqref="B7:B39"/>
    </sheetView>
  </sheetViews>
  <sheetFormatPr baseColWidth="10" defaultColWidth="11.5703125" defaultRowHeight="15"/>
  <cols>
    <col min="1" max="1" width="1.7109375" style="31" customWidth="1"/>
    <col min="2" max="2" width="97" style="31" customWidth="1"/>
    <col min="3" max="3" width="45.5703125" style="31" customWidth="1"/>
    <col min="4" max="4" width="54.7109375" style="31" customWidth="1"/>
    <col min="5" max="5" width="31.42578125" style="148" customWidth="1"/>
    <col min="6" max="6" width="40.140625" style="149" customWidth="1"/>
    <col min="7" max="7" width="27.28515625" style="149" customWidth="1"/>
    <col min="8" max="8" width="27.28515625" style="31" customWidth="1"/>
    <col min="9" max="9" width="20.7109375" style="31" customWidth="1"/>
    <col min="10" max="10" width="22.42578125" style="31" customWidth="1"/>
    <col min="11" max="11" width="21.28515625" style="31" customWidth="1"/>
    <col min="12" max="12" width="16" style="31" bestFit="1" customWidth="1"/>
    <col min="13" max="13" width="49" style="31" customWidth="1"/>
    <col min="14" max="257" width="11.5703125" style="31"/>
    <col min="258" max="258" width="1.7109375" style="31" customWidth="1"/>
    <col min="259" max="260" width="28.7109375" style="31" customWidth="1"/>
    <col min="261" max="261" width="22.85546875" style="31" bestFit="1" customWidth="1"/>
    <col min="262" max="263" width="40.140625" style="31" customWidth="1"/>
    <col min="264" max="264" width="27.28515625" style="31" customWidth="1"/>
    <col min="265" max="265" width="20.7109375" style="31" customWidth="1"/>
    <col min="266" max="266" width="22.42578125" style="31" customWidth="1"/>
    <col min="267" max="267" width="21.28515625" style="31" customWidth="1"/>
    <col min="268" max="268" width="16" style="31" bestFit="1" customWidth="1"/>
    <col min="269" max="269" width="49" style="31" customWidth="1"/>
    <col min="270" max="513" width="11.5703125" style="31"/>
    <col min="514" max="514" width="1.7109375" style="31" customWidth="1"/>
    <col min="515" max="516" width="28.7109375" style="31" customWidth="1"/>
    <col min="517" max="517" width="22.85546875" style="31" bestFit="1" customWidth="1"/>
    <col min="518" max="519" width="40.140625" style="31" customWidth="1"/>
    <col min="520" max="520" width="27.28515625" style="31" customWidth="1"/>
    <col min="521" max="521" width="20.7109375" style="31" customWidth="1"/>
    <col min="522" max="522" width="22.42578125" style="31" customWidth="1"/>
    <col min="523" max="523" width="21.28515625" style="31" customWidth="1"/>
    <col min="524" max="524" width="16" style="31" bestFit="1" customWidth="1"/>
    <col min="525" max="525" width="49" style="31" customWidth="1"/>
    <col min="526" max="769" width="11.5703125" style="31"/>
    <col min="770" max="770" width="1.7109375" style="31" customWidth="1"/>
    <col min="771" max="772" width="28.7109375" style="31" customWidth="1"/>
    <col min="773" max="773" width="22.85546875" style="31" bestFit="1" customWidth="1"/>
    <col min="774" max="775" width="40.140625" style="31" customWidth="1"/>
    <col min="776" max="776" width="27.28515625" style="31" customWidth="1"/>
    <col min="777" max="777" width="20.7109375" style="31" customWidth="1"/>
    <col min="778" max="778" width="22.42578125" style="31" customWidth="1"/>
    <col min="779" max="779" width="21.28515625" style="31" customWidth="1"/>
    <col min="780" max="780" width="16" style="31" bestFit="1" customWidth="1"/>
    <col min="781" max="781" width="49" style="31" customWidth="1"/>
    <col min="782" max="1025" width="11.5703125" style="31"/>
    <col min="1026" max="1026" width="1.7109375" style="31" customWidth="1"/>
    <col min="1027" max="1028" width="28.7109375" style="31" customWidth="1"/>
    <col min="1029" max="1029" width="22.85546875" style="31" bestFit="1" customWidth="1"/>
    <col min="1030" max="1031" width="40.140625" style="31" customWidth="1"/>
    <col min="1032" max="1032" width="27.28515625" style="31" customWidth="1"/>
    <col min="1033" max="1033" width="20.7109375" style="31" customWidth="1"/>
    <col min="1034" max="1034" width="22.42578125" style="31" customWidth="1"/>
    <col min="1035" max="1035" width="21.28515625" style="31" customWidth="1"/>
    <col min="1036" max="1036" width="16" style="31" bestFit="1" customWidth="1"/>
    <col min="1037" max="1037" width="49" style="31" customWidth="1"/>
    <col min="1038" max="1281" width="11.5703125" style="31"/>
    <col min="1282" max="1282" width="1.7109375" style="31" customWidth="1"/>
    <col min="1283" max="1284" width="28.7109375" style="31" customWidth="1"/>
    <col min="1285" max="1285" width="22.85546875" style="31" bestFit="1" customWidth="1"/>
    <col min="1286" max="1287" width="40.140625" style="31" customWidth="1"/>
    <col min="1288" max="1288" width="27.28515625" style="31" customWidth="1"/>
    <col min="1289" max="1289" width="20.7109375" style="31" customWidth="1"/>
    <col min="1290" max="1290" width="22.42578125" style="31" customWidth="1"/>
    <col min="1291" max="1291" width="21.28515625" style="31" customWidth="1"/>
    <col min="1292" max="1292" width="16" style="31" bestFit="1" customWidth="1"/>
    <col min="1293" max="1293" width="49" style="31" customWidth="1"/>
    <col min="1294" max="1537" width="11.5703125" style="31"/>
    <col min="1538" max="1538" width="1.7109375" style="31" customWidth="1"/>
    <col min="1539" max="1540" width="28.7109375" style="31" customWidth="1"/>
    <col min="1541" max="1541" width="22.85546875" style="31" bestFit="1" customWidth="1"/>
    <col min="1542" max="1543" width="40.140625" style="31" customWidth="1"/>
    <col min="1544" max="1544" width="27.28515625" style="31" customWidth="1"/>
    <col min="1545" max="1545" width="20.7109375" style="31" customWidth="1"/>
    <col min="1546" max="1546" width="22.42578125" style="31" customWidth="1"/>
    <col min="1547" max="1547" width="21.28515625" style="31" customWidth="1"/>
    <col min="1548" max="1548" width="16" style="31" bestFit="1" customWidth="1"/>
    <col min="1549" max="1549" width="49" style="31" customWidth="1"/>
    <col min="1550" max="1793" width="11.5703125" style="31"/>
    <col min="1794" max="1794" width="1.7109375" style="31" customWidth="1"/>
    <col min="1795" max="1796" width="28.7109375" style="31" customWidth="1"/>
    <col min="1797" max="1797" width="22.85546875" style="31" bestFit="1" customWidth="1"/>
    <col min="1798" max="1799" width="40.140625" style="31" customWidth="1"/>
    <col min="1800" max="1800" width="27.28515625" style="31" customWidth="1"/>
    <col min="1801" max="1801" width="20.7109375" style="31" customWidth="1"/>
    <col min="1802" max="1802" width="22.42578125" style="31" customWidth="1"/>
    <col min="1803" max="1803" width="21.28515625" style="31" customWidth="1"/>
    <col min="1804" max="1804" width="16" style="31" bestFit="1" customWidth="1"/>
    <col min="1805" max="1805" width="49" style="31" customWidth="1"/>
    <col min="1806" max="2049" width="11.5703125" style="31"/>
    <col min="2050" max="2050" width="1.7109375" style="31" customWidth="1"/>
    <col min="2051" max="2052" width="28.7109375" style="31" customWidth="1"/>
    <col min="2053" max="2053" width="22.85546875" style="31" bestFit="1" customWidth="1"/>
    <col min="2054" max="2055" width="40.140625" style="31" customWidth="1"/>
    <col min="2056" max="2056" width="27.28515625" style="31" customWidth="1"/>
    <col min="2057" max="2057" width="20.7109375" style="31" customWidth="1"/>
    <col min="2058" max="2058" width="22.42578125" style="31" customWidth="1"/>
    <col min="2059" max="2059" width="21.28515625" style="31" customWidth="1"/>
    <col min="2060" max="2060" width="16" style="31" bestFit="1" customWidth="1"/>
    <col min="2061" max="2061" width="49" style="31" customWidth="1"/>
    <col min="2062" max="2305" width="11.5703125" style="31"/>
    <col min="2306" max="2306" width="1.7109375" style="31" customWidth="1"/>
    <col min="2307" max="2308" width="28.7109375" style="31" customWidth="1"/>
    <col min="2309" max="2309" width="22.85546875" style="31" bestFit="1" customWidth="1"/>
    <col min="2310" max="2311" width="40.140625" style="31" customWidth="1"/>
    <col min="2312" max="2312" width="27.28515625" style="31" customWidth="1"/>
    <col min="2313" max="2313" width="20.7109375" style="31" customWidth="1"/>
    <col min="2314" max="2314" width="22.42578125" style="31" customWidth="1"/>
    <col min="2315" max="2315" width="21.28515625" style="31" customWidth="1"/>
    <col min="2316" max="2316" width="16" style="31" bestFit="1" customWidth="1"/>
    <col min="2317" max="2317" width="49" style="31" customWidth="1"/>
    <col min="2318" max="2561" width="11.5703125" style="31"/>
    <col min="2562" max="2562" width="1.7109375" style="31" customWidth="1"/>
    <col min="2563" max="2564" width="28.7109375" style="31" customWidth="1"/>
    <col min="2565" max="2565" width="22.85546875" style="31" bestFit="1" customWidth="1"/>
    <col min="2566" max="2567" width="40.140625" style="31" customWidth="1"/>
    <col min="2568" max="2568" width="27.28515625" style="31" customWidth="1"/>
    <col min="2569" max="2569" width="20.7109375" style="31" customWidth="1"/>
    <col min="2570" max="2570" width="22.42578125" style="31" customWidth="1"/>
    <col min="2571" max="2571" width="21.28515625" style="31" customWidth="1"/>
    <col min="2572" max="2572" width="16" style="31" bestFit="1" customWidth="1"/>
    <col min="2573" max="2573" width="49" style="31" customWidth="1"/>
    <col min="2574" max="2817" width="11.5703125" style="31"/>
    <col min="2818" max="2818" width="1.7109375" style="31" customWidth="1"/>
    <col min="2819" max="2820" width="28.7109375" style="31" customWidth="1"/>
    <col min="2821" max="2821" width="22.85546875" style="31" bestFit="1" customWidth="1"/>
    <col min="2822" max="2823" width="40.140625" style="31" customWidth="1"/>
    <col min="2824" max="2824" width="27.28515625" style="31" customWidth="1"/>
    <col min="2825" max="2825" width="20.7109375" style="31" customWidth="1"/>
    <col min="2826" max="2826" width="22.42578125" style="31" customWidth="1"/>
    <col min="2827" max="2827" width="21.28515625" style="31" customWidth="1"/>
    <col min="2828" max="2828" width="16" style="31" bestFit="1" customWidth="1"/>
    <col min="2829" max="2829" width="49" style="31" customWidth="1"/>
    <col min="2830" max="3073" width="11.5703125" style="31"/>
    <col min="3074" max="3074" width="1.7109375" style="31" customWidth="1"/>
    <col min="3075" max="3076" width="28.7109375" style="31" customWidth="1"/>
    <col min="3077" max="3077" width="22.85546875" style="31" bestFit="1" customWidth="1"/>
    <col min="3078" max="3079" width="40.140625" style="31" customWidth="1"/>
    <col min="3080" max="3080" width="27.28515625" style="31" customWidth="1"/>
    <col min="3081" max="3081" width="20.7109375" style="31" customWidth="1"/>
    <col min="3082" max="3082" width="22.42578125" style="31" customWidth="1"/>
    <col min="3083" max="3083" width="21.28515625" style="31" customWidth="1"/>
    <col min="3084" max="3084" width="16" style="31" bestFit="1" customWidth="1"/>
    <col min="3085" max="3085" width="49" style="31" customWidth="1"/>
    <col min="3086" max="3329" width="11.5703125" style="31"/>
    <col min="3330" max="3330" width="1.7109375" style="31" customWidth="1"/>
    <col min="3331" max="3332" width="28.7109375" style="31" customWidth="1"/>
    <col min="3333" max="3333" width="22.85546875" style="31" bestFit="1" customWidth="1"/>
    <col min="3334" max="3335" width="40.140625" style="31" customWidth="1"/>
    <col min="3336" max="3336" width="27.28515625" style="31" customWidth="1"/>
    <col min="3337" max="3337" width="20.7109375" style="31" customWidth="1"/>
    <col min="3338" max="3338" width="22.42578125" style="31" customWidth="1"/>
    <col min="3339" max="3339" width="21.28515625" style="31" customWidth="1"/>
    <col min="3340" max="3340" width="16" style="31" bestFit="1" customWidth="1"/>
    <col min="3341" max="3341" width="49" style="31" customWidth="1"/>
    <col min="3342" max="3585" width="11.5703125" style="31"/>
    <col min="3586" max="3586" width="1.7109375" style="31" customWidth="1"/>
    <col min="3587" max="3588" width="28.7109375" style="31" customWidth="1"/>
    <col min="3589" max="3589" width="22.85546875" style="31" bestFit="1" customWidth="1"/>
    <col min="3590" max="3591" width="40.140625" style="31" customWidth="1"/>
    <col min="3592" max="3592" width="27.28515625" style="31" customWidth="1"/>
    <col min="3593" max="3593" width="20.7109375" style="31" customWidth="1"/>
    <col min="3594" max="3594" width="22.42578125" style="31" customWidth="1"/>
    <col min="3595" max="3595" width="21.28515625" style="31" customWidth="1"/>
    <col min="3596" max="3596" width="16" style="31" bestFit="1" customWidth="1"/>
    <col min="3597" max="3597" width="49" style="31" customWidth="1"/>
    <col min="3598" max="3841" width="11.5703125" style="31"/>
    <col min="3842" max="3842" width="1.7109375" style="31" customWidth="1"/>
    <col min="3843" max="3844" width="28.7109375" style="31" customWidth="1"/>
    <col min="3845" max="3845" width="22.85546875" style="31" bestFit="1" customWidth="1"/>
    <col min="3846" max="3847" width="40.140625" style="31" customWidth="1"/>
    <col min="3848" max="3848" width="27.28515625" style="31" customWidth="1"/>
    <col min="3849" max="3849" width="20.7109375" style="31" customWidth="1"/>
    <col min="3850" max="3850" width="22.42578125" style="31" customWidth="1"/>
    <col min="3851" max="3851" width="21.28515625" style="31" customWidth="1"/>
    <col min="3852" max="3852" width="16" style="31" bestFit="1" customWidth="1"/>
    <col min="3853" max="3853" width="49" style="31" customWidth="1"/>
    <col min="3854" max="4097" width="11.5703125" style="31"/>
    <col min="4098" max="4098" width="1.7109375" style="31" customWidth="1"/>
    <col min="4099" max="4100" width="28.7109375" style="31" customWidth="1"/>
    <col min="4101" max="4101" width="22.85546875" style="31" bestFit="1" customWidth="1"/>
    <col min="4102" max="4103" width="40.140625" style="31" customWidth="1"/>
    <col min="4104" max="4104" width="27.28515625" style="31" customWidth="1"/>
    <col min="4105" max="4105" width="20.7109375" style="31" customWidth="1"/>
    <col min="4106" max="4106" width="22.42578125" style="31" customWidth="1"/>
    <col min="4107" max="4107" width="21.28515625" style="31" customWidth="1"/>
    <col min="4108" max="4108" width="16" style="31" bestFit="1" customWidth="1"/>
    <col min="4109" max="4109" width="49" style="31" customWidth="1"/>
    <col min="4110" max="4353" width="11.5703125" style="31"/>
    <col min="4354" max="4354" width="1.7109375" style="31" customWidth="1"/>
    <col min="4355" max="4356" width="28.7109375" style="31" customWidth="1"/>
    <col min="4357" max="4357" width="22.85546875" style="31" bestFit="1" customWidth="1"/>
    <col min="4358" max="4359" width="40.140625" style="31" customWidth="1"/>
    <col min="4360" max="4360" width="27.28515625" style="31" customWidth="1"/>
    <col min="4361" max="4361" width="20.7109375" style="31" customWidth="1"/>
    <col min="4362" max="4362" width="22.42578125" style="31" customWidth="1"/>
    <col min="4363" max="4363" width="21.28515625" style="31" customWidth="1"/>
    <col min="4364" max="4364" width="16" style="31" bestFit="1" customWidth="1"/>
    <col min="4365" max="4365" width="49" style="31" customWidth="1"/>
    <col min="4366" max="4609" width="11.5703125" style="31"/>
    <col min="4610" max="4610" width="1.7109375" style="31" customWidth="1"/>
    <col min="4611" max="4612" width="28.7109375" style="31" customWidth="1"/>
    <col min="4613" max="4613" width="22.85546875" style="31" bestFit="1" customWidth="1"/>
    <col min="4614" max="4615" width="40.140625" style="31" customWidth="1"/>
    <col min="4616" max="4616" width="27.28515625" style="31" customWidth="1"/>
    <col min="4617" max="4617" width="20.7109375" style="31" customWidth="1"/>
    <col min="4618" max="4618" width="22.42578125" style="31" customWidth="1"/>
    <col min="4619" max="4619" width="21.28515625" style="31" customWidth="1"/>
    <col min="4620" max="4620" width="16" style="31" bestFit="1" customWidth="1"/>
    <col min="4621" max="4621" width="49" style="31" customWidth="1"/>
    <col min="4622" max="4865" width="11.5703125" style="31"/>
    <col min="4866" max="4866" width="1.7109375" style="31" customWidth="1"/>
    <col min="4867" max="4868" width="28.7109375" style="31" customWidth="1"/>
    <col min="4869" max="4869" width="22.85546875" style="31" bestFit="1" customWidth="1"/>
    <col min="4870" max="4871" width="40.140625" style="31" customWidth="1"/>
    <col min="4872" max="4872" width="27.28515625" style="31" customWidth="1"/>
    <col min="4873" max="4873" width="20.7109375" style="31" customWidth="1"/>
    <col min="4874" max="4874" width="22.42578125" style="31" customWidth="1"/>
    <col min="4875" max="4875" width="21.28515625" style="31" customWidth="1"/>
    <col min="4876" max="4876" width="16" style="31" bestFit="1" customWidth="1"/>
    <col min="4877" max="4877" width="49" style="31" customWidth="1"/>
    <col min="4878" max="5121" width="11.5703125" style="31"/>
    <col min="5122" max="5122" width="1.7109375" style="31" customWidth="1"/>
    <col min="5123" max="5124" width="28.7109375" style="31" customWidth="1"/>
    <col min="5125" max="5125" width="22.85546875" style="31" bestFit="1" customWidth="1"/>
    <col min="5126" max="5127" width="40.140625" style="31" customWidth="1"/>
    <col min="5128" max="5128" width="27.28515625" style="31" customWidth="1"/>
    <col min="5129" max="5129" width="20.7109375" style="31" customWidth="1"/>
    <col min="5130" max="5130" width="22.42578125" style="31" customWidth="1"/>
    <col min="5131" max="5131" width="21.28515625" style="31" customWidth="1"/>
    <col min="5132" max="5132" width="16" style="31" bestFit="1" customWidth="1"/>
    <col min="5133" max="5133" width="49" style="31" customWidth="1"/>
    <col min="5134" max="5377" width="11.5703125" style="31"/>
    <col min="5378" max="5378" width="1.7109375" style="31" customWidth="1"/>
    <col min="5379" max="5380" width="28.7109375" style="31" customWidth="1"/>
    <col min="5381" max="5381" width="22.85546875" style="31" bestFit="1" customWidth="1"/>
    <col min="5382" max="5383" width="40.140625" style="31" customWidth="1"/>
    <col min="5384" max="5384" width="27.28515625" style="31" customWidth="1"/>
    <col min="5385" max="5385" width="20.7109375" style="31" customWidth="1"/>
    <col min="5386" max="5386" width="22.42578125" style="31" customWidth="1"/>
    <col min="5387" max="5387" width="21.28515625" style="31" customWidth="1"/>
    <col min="5388" max="5388" width="16" style="31" bestFit="1" customWidth="1"/>
    <col min="5389" max="5389" width="49" style="31" customWidth="1"/>
    <col min="5390" max="5633" width="11.5703125" style="31"/>
    <col min="5634" max="5634" width="1.7109375" style="31" customWidth="1"/>
    <col min="5635" max="5636" width="28.7109375" style="31" customWidth="1"/>
    <col min="5637" max="5637" width="22.85546875" style="31" bestFit="1" customWidth="1"/>
    <col min="5638" max="5639" width="40.140625" style="31" customWidth="1"/>
    <col min="5640" max="5640" width="27.28515625" style="31" customWidth="1"/>
    <col min="5641" max="5641" width="20.7109375" style="31" customWidth="1"/>
    <col min="5642" max="5642" width="22.42578125" style="31" customWidth="1"/>
    <col min="5643" max="5643" width="21.28515625" style="31" customWidth="1"/>
    <col min="5644" max="5644" width="16" style="31" bestFit="1" customWidth="1"/>
    <col min="5645" max="5645" width="49" style="31" customWidth="1"/>
    <col min="5646" max="5889" width="11.5703125" style="31"/>
    <col min="5890" max="5890" width="1.7109375" style="31" customWidth="1"/>
    <col min="5891" max="5892" width="28.7109375" style="31" customWidth="1"/>
    <col min="5893" max="5893" width="22.85546875" style="31" bestFit="1" customWidth="1"/>
    <col min="5894" max="5895" width="40.140625" style="31" customWidth="1"/>
    <col min="5896" max="5896" width="27.28515625" style="31" customWidth="1"/>
    <col min="5897" max="5897" width="20.7109375" style="31" customWidth="1"/>
    <col min="5898" max="5898" width="22.42578125" style="31" customWidth="1"/>
    <col min="5899" max="5899" width="21.28515625" style="31" customWidth="1"/>
    <col min="5900" max="5900" width="16" style="31" bestFit="1" customWidth="1"/>
    <col min="5901" max="5901" width="49" style="31" customWidth="1"/>
    <col min="5902" max="6145" width="11.5703125" style="31"/>
    <col min="6146" max="6146" width="1.7109375" style="31" customWidth="1"/>
    <col min="6147" max="6148" width="28.7109375" style="31" customWidth="1"/>
    <col min="6149" max="6149" width="22.85546875" style="31" bestFit="1" customWidth="1"/>
    <col min="6150" max="6151" width="40.140625" style="31" customWidth="1"/>
    <col min="6152" max="6152" width="27.28515625" style="31" customWidth="1"/>
    <col min="6153" max="6153" width="20.7109375" style="31" customWidth="1"/>
    <col min="6154" max="6154" width="22.42578125" style="31" customWidth="1"/>
    <col min="6155" max="6155" width="21.28515625" style="31" customWidth="1"/>
    <col min="6156" max="6156" width="16" style="31" bestFit="1" customWidth="1"/>
    <col min="6157" max="6157" width="49" style="31" customWidth="1"/>
    <col min="6158" max="6401" width="11.5703125" style="31"/>
    <col min="6402" max="6402" width="1.7109375" style="31" customWidth="1"/>
    <col min="6403" max="6404" width="28.7109375" style="31" customWidth="1"/>
    <col min="6405" max="6405" width="22.85546875" style="31" bestFit="1" customWidth="1"/>
    <col min="6406" max="6407" width="40.140625" style="31" customWidth="1"/>
    <col min="6408" max="6408" width="27.28515625" style="31" customWidth="1"/>
    <col min="6409" max="6409" width="20.7109375" style="31" customWidth="1"/>
    <col min="6410" max="6410" width="22.42578125" style="31" customWidth="1"/>
    <col min="6411" max="6411" width="21.28515625" style="31" customWidth="1"/>
    <col min="6412" max="6412" width="16" style="31" bestFit="1" customWidth="1"/>
    <col min="6413" max="6413" width="49" style="31" customWidth="1"/>
    <col min="6414" max="6657" width="11.5703125" style="31"/>
    <col min="6658" max="6658" width="1.7109375" style="31" customWidth="1"/>
    <col min="6659" max="6660" width="28.7109375" style="31" customWidth="1"/>
    <col min="6661" max="6661" width="22.85546875" style="31" bestFit="1" customWidth="1"/>
    <col min="6662" max="6663" width="40.140625" style="31" customWidth="1"/>
    <col min="6664" max="6664" width="27.28515625" style="31" customWidth="1"/>
    <col min="6665" max="6665" width="20.7109375" style="31" customWidth="1"/>
    <col min="6666" max="6666" width="22.42578125" style="31" customWidth="1"/>
    <col min="6667" max="6667" width="21.28515625" style="31" customWidth="1"/>
    <col min="6668" max="6668" width="16" style="31" bestFit="1" customWidth="1"/>
    <col min="6669" max="6669" width="49" style="31" customWidth="1"/>
    <col min="6670" max="6913" width="11.5703125" style="31"/>
    <col min="6914" max="6914" width="1.7109375" style="31" customWidth="1"/>
    <col min="6915" max="6916" width="28.7109375" style="31" customWidth="1"/>
    <col min="6917" max="6917" width="22.85546875" style="31" bestFit="1" customWidth="1"/>
    <col min="6918" max="6919" width="40.140625" style="31" customWidth="1"/>
    <col min="6920" max="6920" width="27.28515625" style="31" customWidth="1"/>
    <col min="6921" max="6921" width="20.7109375" style="31" customWidth="1"/>
    <col min="6922" max="6922" width="22.42578125" style="31" customWidth="1"/>
    <col min="6923" max="6923" width="21.28515625" style="31" customWidth="1"/>
    <col min="6924" max="6924" width="16" style="31" bestFit="1" customWidth="1"/>
    <col min="6925" max="6925" width="49" style="31" customWidth="1"/>
    <col min="6926" max="7169" width="11.5703125" style="31"/>
    <col min="7170" max="7170" width="1.7109375" style="31" customWidth="1"/>
    <col min="7171" max="7172" width="28.7109375" style="31" customWidth="1"/>
    <col min="7173" max="7173" width="22.85546875" style="31" bestFit="1" customWidth="1"/>
    <col min="7174" max="7175" width="40.140625" style="31" customWidth="1"/>
    <col min="7176" max="7176" width="27.28515625" style="31" customWidth="1"/>
    <col min="7177" max="7177" width="20.7109375" style="31" customWidth="1"/>
    <col min="7178" max="7178" width="22.42578125" style="31" customWidth="1"/>
    <col min="7179" max="7179" width="21.28515625" style="31" customWidth="1"/>
    <col min="7180" max="7180" width="16" style="31" bestFit="1" customWidth="1"/>
    <col min="7181" max="7181" width="49" style="31" customWidth="1"/>
    <col min="7182" max="7425" width="11.5703125" style="31"/>
    <col min="7426" max="7426" width="1.7109375" style="31" customWidth="1"/>
    <col min="7427" max="7428" width="28.7109375" style="31" customWidth="1"/>
    <col min="7429" max="7429" width="22.85546875" style="31" bestFit="1" customWidth="1"/>
    <col min="7430" max="7431" width="40.140625" style="31" customWidth="1"/>
    <col min="7432" max="7432" width="27.28515625" style="31" customWidth="1"/>
    <col min="7433" max="7433" width="20.7109375" style="31" customWidth="1"/>
    <col min="7434" max="7434" width="22.42578125" style="31" customWidth="1"/>
    <col min="7435" max="7435" width="21.28515625" style="31" customWidth="1"/>
    <col min="7436" max="7436" width="16" style="31" bestFit="1" customWidth="1"/>
    <col min="7437" max="7437" width="49" style="31" customWidth="1"/>
    <col min="7438" max="7681" width="11.5703125" style="31"/>
    <col min="7682" max="7682" width="1.7109375" style="31" customWidth="1"/>
    <col min="7683" max="7684" width="28.7109375" style="31" customWidth="1"/>
    <col min="7685" max="7685" width="22.85546875" style="31" bestFit="1" customWidth="1"/>
    <col min="7686" max="7687" width="40.140625" style="31" customWidth="1"/>
    <col min="7688" max="7688" width="27.28515625" style="31" customWidth="1"/>
    <col min="7689" max="7689" width="20.7109375" style="31" customWidth="1"/>
    <col min="7690" max="7690" width="22.42578125" style="31" customWidth="1"/>
    <col min="7691" max="7691" width="21.28515625" style="31" customWidth="1"/>
    <col min="7692" max="7692" width="16" style="31" bestFit="1" customWidth="1"/>
    <col min="7693" max="7693" width="49" style="31" customWidth="1"/>
    <col min="7694" max="7937" width="11.5703125" style="31"/>
    <col min="7938" max="7938" width="1.7109375" style="31" customWidth="1"/>
    <col min="7939" max="7940" width="28.7109375" style="31" customWidth="1"/>
    <col min="7941" max="7941" width="22.85546875" style="31" bestFit="1" customWidth="1"/>
    <col min="7942" max="7943" width="40.140625" style="31" customWidth="1"/>
    <col min="7944" max="7944" width="27.28515625" style="31" customWidth="1"/>
    <col min="7945" max="7945" width="20.7109375" style="31" customWidth="1"/>
    <col min="7946" max="7946" width="22.42578125" style="31" customWidth="1"/>
    <col min="7947" max="7947" width="21.28515625" style="31" customWidth="1"/>
    <col min="7948" max="7948" width="16" style="31" bestFit="1" customWidth="1"/>
    <col min="7949" max="7949" width="49" style="31" customWidth="1"/>
    <col min="7950" max="8193" width="11.5703125" style="31"/>
    <col min="8194" max="8194" width="1.7109375" style="31" customWidth="1"/>
    <col min="8195" max="8196" width="28.7109375" style="31" customWidth="1"/>
    <col min="8197" max="8197" width="22.85546875" style="31" bestFit="1" customWidth="1"/>
    <col min="8198" max="8199" width="40.140625" style="31" customWidth="1"/>
    <col min="8200" max="8200" width="27.28515625" style="31" customWidth="1"/>
    <col min="8201" max="8201" width="20.7109375" style="31" customWidth="1"/>
    <col min="8202" max="8202" width="22.42578125" style="31" customWidth="1"/>
    <col min="8203" max="8203" width="21.28515625" style="31" customWidth="1"/>
    <col min="8204" max="8204" width="16" style="31" bestFit="1" customWidth="1"/>
    <col min="8205" max="8205" width="49" style="31" customWidth="1"/>
    <col min="8206" max="8449" width="11.5703125" style="31"/>
    <col min="8450" max="8450" width="1.7109375" style="31" customWidth="1"/>
    <col min="8451" max="8452" width="28.7109375" style="31" customWidth="1"/>
    <col min="8453" max="8453" width="22.85546875" style="31" bestFit="1" customWidth="1"/>
    <col min="8454" max="8455" width="40.140625" style="31" customWidth="1"/>
    <col min="8456" max="8456" width="27.28515625" style="31" customWidth="1"/>
    <col min="8457" max="8457" width="20.7109375" style="31" customWidth="1"/>
    <col min="8458" max="8458" width="22.42578125" style="31" customWidth="1"/>
    <col min="8459" max="8459" width="21.28515625" style="31" customWidth="1"/>
    <col min="8460" max="8460" width="16" style="31" bestFit="1" customWidth="1"/>
    <col min="8461" max="8461" width="49" style="31" customWidth="1"/>
    <col min="8462" max="8705" width="11.5703125" style="31"/>
    <col min="8706" max="8706" width="1.7109375" style="31" customWidth="1"/>
    <col min="8707" max="8708" width="28.7109375" style="31" customWidth="1"/>
    <col min="8709" max="8709" width="22.85546875" style="31" bestFit="1" customWidth="1"/>
    <col min="8710" max="8711" width="40.140625" style="31" customWidth="1"/>
    <col min="8712" max="8712" width="27.28515625" style="31" customWidth="1"/>
    <col min="8713" max="8713" width="20.7109375" style="31" customWidth="1"/>
    <col min="8714" max="8714" width="22.42578125" style="31" customWidth="1"/>
    <col min="8715" max="8715" width="21.28515625" style="31" customWidth="1"/>
    <col min="8716" max="8716" width="16" style="31" bestFit="1" customWidth="1"/>
    <col min="8717" max="8717" width="49" style="31" customWidth="1"/>
    <col min="8718" max="8961" width="11.5703125" style="31"/>
    <col min="8962" max="8962" width="1.7109375" style="31" customWidth="1"/>
    <col min="8963" max="8964" width="28.7109375" style="31" customWidth="1"/>
    <col min="8965" max="8965" width="22.85546875" style="31" bestFit="1" customWidth="1"/>
    <col min="8966" max="8967" width="40.140625" style="31" customWidth="1"/>
    <col min="8968" max="8968" width="27.28515625" style="31" customWidth="1"/>
    <col min="8969" max="8969" width="20.7109375" style="31" customWidth="1"/>
    <col min="8970" max="8970" width="22.42578125" style="31" customWidth="1"/>
    <col min="8971" max="8971" width="21.28515625" style="31" customWidth="1"/>
    <col min="8972" max="8972" width="16" style="31" bestFit="1" customWidth="1"/>
    <col min="8973" max="8973" width="49" style="31" customWidth="1"/>
    <col min="8974" max="9217" width="11.5703125" style="31"/>
    <col min="9218" max="9218" width="1.7109375" style="31" customWidth="1"/>
    <col min="9219" max="9220" width="28.7109375" style="31" customWidth="1"/>
    <col min="9221" max="9221" width="22.85546875" style="31" bestFit="1" customWidth="1"/>
    <col min="9222" max="9223" width="40.140625" style="31" customWidth="1"/>
    <col min="9224" max="9224" width="27.28515625" style="31" customWidth="1"/>
    <col min="9225" max="9225" width="20.7109375" style="31" customWidth="1"/>
    <col min="9226" max="9226" width="22.42578125" style="31" customWidth="1"/>
    <col min="9227" max="9227" width="21.28515625" style="31" customWidth="1"/>
    <col min="9228" max="9228" width="16" style="31" bestFit="1" customWidth="1"/>
    <col min="9229" max="9229" width="49" style="31" customWidth="1"/>
    <col min="9230" max="9473" width="11.5703125" style="31"/>
    <col min="9474" max="9474" width="1.7109375" style="31" customWidth="1"/>
    <col min="9475" max="9476" width="28.7109375" style="31" customWidth="1"/>
    <col min="9477" max="9477" width="22.85546875" style="31" bestFit="1" customWidth="1"/>
    <col min="9478" max="9479" width="40.140625" style="31" customWidth="1"/>
    <col min="9480" max="9480" width="27.28515625" style="31" customWidth="1"/>
    <col min="9481" max="9481" width="20.7109375" style="31" customWidth="1"/>
    <col min="9482" max="9482" width="22.42578125" style="31" customWidth="1"/>
    <col min="9483" max="9483" width="21.28515625" style="31" customWidth="1"/>
    <col min="9484" max="9484" width="16" style="31" bestFit="1" customWidth="1"/>
    <col min="9485" max="9485" width="49" style="31" customWidth="1"/>
    <col min="9486" max="9729" width="11.5703125" style="31"/>
    <col min="9730" max="9730" width="1.7109375" style="31" customWidth="1"/>
    <col min="9731" max="9732" width="28.7109375" style="31" customWidth="1"/>
    <col min="9733" max="9733" width="22.85546875" style="31" bestFit="1" customWidth="1"/>
    <col min="9734" max="9735" width="40.140625" style="31" customWidth="1"/>
    <col min="9736" max="9736" width="27.28515625" style="31" customWidth="1"/>
    <col min="9737" max="9737" width="20.7109375" style="31" customWidth="1"/>
    <col min="9738" max="9738" width="22.42578125" style="31" customWidth="1"/>
    <col min="9739" max="9739" width="21.28515625" style="31" customWidth="1"/>
    <col min="9740" max="9740" width="16" style="31" bestFit="1" customWidth="1"/>
    <col min="9741" max="9741" width="49" style="31" customWidth="1"/>
    <col min="9742" max="9985" width="11.5703125" style="31"/>
    <col min="9986" max="9986" width="1.7109375" style="31" customWidth="1"/>
    <col min="9987" max="9988" width="28.7109375" style="31" customWidth="1"/>
    <col min="9989" max="9989" width="22.85546875" style="31" bestFit="1" customWidth="1"/>
    <col min="9990" max="9991" width="40.140625" style="31" customWidth="1"/>
    <col min="9992" max="9992" width="27.28515625" style="31" customWidth="1"/>
    <col min="9993" max="9993" width="20.7109375" style="31" customWidth="1"/>
    <col min="9994" max="9994" width="22.42578125" style="31" customWidth="1"/>
    <col min="9995" max="9995" width="21.28515625" style="31" customWidth="1"/>
    <col min="9996" max="9996" width="16" style="31" bestFit="1" customWidth="1"/>
    <col min="9997" max="9997" width="49" style="31" customWidth="1"/>
    <col min="9998" max="10241" width="11.5703125" style="31"/>
    <col min="10242" max="10242" width="1.7109375" style="31" customWidth="1"/>
    <col min="10243" max="10244" width="28.7109375" style="31" customWidth="1"/>
    <col min="10245" max="10245" width="22.85546875" style="31" bestFit="1" customWidth="1"/>
    <col min="10246" max="10247" width="40.140625" style="31" customWidth="1"/>
    <col min="10248" max="10248" width="27.28515625" style="31" customWidth="1"/>
    <col min="10249" max="10249" width="20.7109375" style="31" customWidth="1"/>
    <col min="10250" max="10250" width="22.42578125" style="31" customWidth="1"/>
    <col min="10251" max="10251" width="21.28515625" style="31" customWidth="1"/>
    <col min="10252" max="10252" width="16" style="31" bestFit="1" customWidth="1"/>
    <col min="10253" max="10253" width="49" style="31" customWidth="1"/>
    <col min="10254" max="10497" width="11.5703125" style="31"/>
    <col min="10498" max="10498" width="1.7109375" style="31" customWidth="1"/>
    <col min="10499" max="10500" width="28.7109375" style="31" customWidth="1"/>
    <col min="10501" max="10501" width="22.85546875" style="31" bestFit="1" customWidth="1"/>
    <col min="10502" max="10503" width="40.140625" style="31" customWidth="1"/>
    <col min="10504" max="10504" width="27.28515625" style="31" customWidth="1"/>
    <col min="10505" max="10505" width="20.7109375" style="31" customWidth="1"/>
    <col min="10506" max="10506" width="22.42578125" style="31" customWidth="1"/>
    <col min="10507" max="10507" width="21.28515625" style="31" customWidth="1"/>
    <col min="10508" max="10508" width="16" style="31" bestFit="1" customWidth="1"/>
    <col min="10509" max="10509" width="49" style="31" customWidth="1"/>
    <col min="10510" max="10753" width="11.5703125" style="31"/>
    <col min="10754" max="10754" width="1.7109375" style="31" customWidth="1"/>
    <col min="10755" max="10756" width="28.7109375" style="31" customWidth="1"/>
    <col min="10757" max="10757" width="22.85546875" style="31" bestFit="1" customWidth="1"/>
    <col min="10758" max="10759" width="40.140625" style="31" customWidth="1"/>
    <col min="10760" max="10760" width="27.28515625" style="31" customWidth="1"/>
    <col min="10761" max="10761" width="20.7109375" style="31" customWidth="1"/>
    <col min="10762" max="10762" width="22.42578125" style="31" customWidth="1"/>
    <col min="10763" max="10763" width="21.28515625" style="31" customWidth="1"/>
    <col min="10764" max="10764" width="16" style="31" bestFit="1" customWidth="1"/>
    <col min="10765" max="10765" width="49" style="31" customWidth="1"/>
    <col min="10766" max="11009" width="11.5703125" style="31"/>
    <col min="11010" max="11010" width="1.7109375" style="31" customWidth="1"/>
    <col min="11011" max="11012" width="28.7109375" style="31" customWidth="1"/>
    <col min="11013" max="11013" width="22.85546875" style="31" bestFit="1" customWidth="1"/>
    <col min="11014" max="11015" width="40.140625" style="31" customWidth="1"/>
    <col min="11016" max="11016" width="27.28515625" style="31" customWidth="1"/>
    <col min="11017" max="11017" width="20.7109375" style="31" customWidth="1"/>
    <col min="11018" max="11018" width="22.42578125" style="31" customWidth="1"/>
    <col min="11019" max="11019" width="21.28515625" style="31" customWidth="1"/>
    <col min="11020" max="11020" width="16" style="31" bestFit="1" customWidth="1"/>
    <col min="11021" max="11021" width="49" style="31" customWidth="1"/>
    <col min="11022" max="11265" width="11.5703125" style="31"/>
    <col min="11266" max="11266" width="1.7109375" style="31" customWidth="1"/>
    <col min="11267" max="11268" width="28.7109375" style="31" customWidth="1"/>
    <col min="11269" max="11269" width="22.85546875" style="31" bestFit="1" customWidth="1"/>
    <col min="11270" max="11271" width="40.140625" style="31" customWidth="1"/>
    <col min="11272" max="11272" width="27.28515625" style="31" customWidth="1"/>
    <col min="11273" max="11273" width="20.7109375" style="31" customWidth="1"/>
    <col min="11274" max="11274" width="22.42578125" style="31" customWidth="1"/>
    <col min="11275" max="11275" width="21.28515625" style="31" customWidth="1"/>
    <col min="11276" max="11276" width="16" style="31" bestFit="1" customWidth="1"/>
    <col min="11277" max="11277" width="49" style="31" customWidth="1"/>
    <col min="11278" max="11521" width="11.5703125" style="31"/>
    <col min="11522" max="11522" width="1.7109375" style="31" customWidth="1"/>
    <col min="11523" max="11524" width="28.7109375" style="31" customWidth="1"/>
    <col min="11525" max="11525" width="22.85546875" style="31" bestFit="1" customWidth="1"/>
    <col min="11526" max="11527" width="40.140625" style="31" customWidth="1"/>
    <col min="11528" max="11528" width="27.28515625" style="31" customWidth="1"/>
    <col min="11529" max="11529" width="20.7109375" style="31" customWidth="1"/>
    <col min="11530" max="11530" width="22.42578125" style="31" customWidth="1"/>
    <col min="11531" max="11531" width="21.28515625" style="31" customWidth="1"/>
    <col min="11532" max="11532" width="16" style="31" bestFit="1" customWidth="1"/>
    <col min="11533" max="11533" width="49" style="31" customWidth="1"/>
    <col min="11534" max="11777" width="11.5703125" style="31"/>
    <col min="11778" max="11778" width="1.7109375" style="31" customWidth="1"/>
    <col min="11779" max="11780" width="28.7109375" style="31" customWidth="1"/>
    <col min="11781" max="11781" width="22.85546875" style="31" bestFit="1" customWidth="1"/>
    <col min="11782" max="11783" width="40.140625" style="31" customWidth="1"/>
    <col min="11784" max="11784" width="27.28515625" style="31" customWidth="1"/>
    <col min="11785" max="11785" width="20.7109375" style="31" customWidth="1"/>
    <col min="11786" max="11786" width="22.42578125" style="31" customWidth="1"/>
    <col min="11787" max="11787" width="21.28515625" style="31" customWidth="1"/>
    <col min="11788" max="11788" width="16" style="31" bestFit="1" customWidth="1"/>
    <col min="11789" max="11789" width="49" style="31" customWidth="1"/>
    <col min="11790" max="12033" width="11.5703125" style="31"/>
    <col min="12034" max="12034" width="1.7109375" style="31" customWidth="1"/>
    <col min="12035" max="12036" width="28.7109375" style="31" customWidth="1"/>
    <col min="12037" max="12037" width="22.85546875" style="31" bestFit="1" customWidth="1"/>
    <col min="12038" max="12039" width="40.140625" style="31" customWidth="1"/>
    <col min="12040" max="12040" width="27.28515625" style="31" customWidth="1"/>
    <col min="12041" max="12041" width="20.7109375" style="31" customWidth="1"/>
    <col min="12042" max="12042" width="22.42578125" style="31" customWidth="1"/>
    <col min="12043" max="12043" width="21.28515625" style="31" customWidth="1"/>
    <col min="12044" max="12044" width="16" style="31" bestFit="1" customWidth="1"/>
    <col min="12045" max="12045" width="49" style="31" customWidth="1"/>
    <col min="12046" max="12289" width="11.5703125" style="31"/>
    <col min="12290" max="12290" width="1.7109375" style="31" customWidth="1"/>
    <col min="12291" max="12292" width="28.7109375" style="31" customWidth="1"/>
    <col min="12293" max="12293" width="22.85546875" style="31" bestFit="1" customWidth="1"/>
    <col min="12294" max="12295" width="40.140625" style="31" customWidth="1"/>
    <col min="12296" max="12296" width="27.28515625" style="31" customWidth="1"/>
    <col min="12297" max="12297" width="20.7109375" style="31" customWidth="1"/>
    <col min="12298" max="12298" width="22.42578125" style="31" customWidth="1"/>
    <col min="12299" max="12299" width="21.28515625" style="31" customWidth="1"/>
    <col min="12300" max="12300" width="16" style="31" bestFit="1" customWidth="1"/>
    <col min="12301" max="12301" width="49" style="31" customWidth="1"/>
    <col min="12302" max="12545" width="11.5703125" style="31"/>
    <col min="12546" max="12546" width="1.7109375" style="31" customWidth="1"/>
    <col min="12547" max="12548" width="28.7109375" style="31" customWidth="1"/>
    <col min="12549" max="12549" width="22.85546875" style="31" bestFit="1" customWidth="1"/>
    <col min="12550" max="12551" width="40.140625" style="31" customWidth="1"/>
    <col min="12552" max="12552" width="27.28515625" style="31" customWidth="1"/>
    <col min="12553" max="12553" width="20.7109375" style="31" customWidth="1"/>
    <col min="12554" max="12554" width="22.42578125" style="31" customWidth="1"/>
    <col min="12555" max="12555" width="21.28515625" style="31" customWidth="1"/>
    <col min="12556" max="12556" width="16" style="31" bestFit="1" customWidth="1"/>
    <col min="12557" max="12557" width="49" style="31" customWidth="1"/>
    <col min="12558" max="12801" width="11.5703125" style="31"/>
    <col min="12802" max="12802" width="1.7109375" style="31" customWidth="1"/>
    <col min="12803" max="12804" width="28.7109375" style="31" customWidth="1"/>
    <col min="12805" max="12805" width="22.85546875" style="31" bestFit="1" customWidth="1"/>
    <col min="12806" max="12807" width="40.140625" style="31" customWidth="1"/>
    <col min="12808" max="12808" width="27.28515625" style="31" customWidth="1"/>
    <col min="12809" max="12809" width="20.7109375" style="31" customWidth="1"/>
    <col min="12810" max="12810" width="22.42578125" style="31" customWidth="1"/>
    <col min="12811" max="12811" width="21.28515625" style="31" customWidth="1"/>
    <col min="12812" max="12812" width="16" style="31" bestFit="1" customWidth="1"/>
    <col min="12813" max="12813" width="49" style="31" customWidth="1"/>
    <col min="12814" max="13057" width="11.5703125" style="31"/>
    <col min="13058" max="13058" width="1.7109375" style="31" customWidth="1"/>
    <col min="13059" max="13060" width="28.7109375" style="31" customWidth="1"/>
    <col min="13061" max="13061" width="22.85546875" style="31" bestFit="1" customWidth="1"/>
    <col min="13062" max="13063" width="40.140625" style="31" customWidth="1"/>
    <col min="13064" max="13064" width="27.28515625" style="31" customWidth="1"/>
    <col min="13065" max="13065" width="20.7109375" style="31" customWidth="1"/>
    <col min="13066" max="13066" width="22.42578125" style="31" customWidth="1"/>
    <col min="13067" max="13067" width="21.28515625" style="31" customWidth="1"/>
    <col min="13068" max="13068" width="16" style="31" bestFit="1" customWidth="1"/>
    <col min="13069" max="13069" width="49" style="31" customWidth="1"/>
    <col min="13070" max="13313" width="11.5703125" style="31"/>
    <col min="13314" max="13314" width="1.7109375" style="31" customWidth="1"/>
    <col min="13315" max="13316" width="28.7109375" style="31" customWidth="1"/>
    <col min="13317" max="13317" width="22.85546875" style="31" bestFit="1" customWidth="1"/>
    <col min="13318" max="13319" width="40.140625" style="31" customWidth="1"/>
    <col min="13320" max="13320" width="27.28515625" style="31" customWidth="1"/>
    <col min="13321" max="13321" width="20.7109375" style="31" customWidth="1"/>
    <col min="13322" max="13322" width="22.42578125" style="31" customWidth="1"/>
    <col min="13323" max="13323" width="21.28515625" style="31" customWidth="1"/>
    <col min="13324" max="13324" width="16" style="31" bestFit="1" customWidth="1"/>
    <col min="13325" max="13325" width="49" style="31" customWidth="1"/>
    <col min="13326" max="13569" width="11.5703125" style="31"/>
    <col min="13570" max="13570" width="1.7109375" style="31" customWidth="1"/>
    <col min="13571" max="13572" width="28.7109375" style="31" customWidth="1"/>
    <col min="13573" max="13573" width="22.85546875" style="31" bestFit="1" customWidth="1"/>
    <col min="13574" max="13575" width="40.140625" style="31" customWidth="1"/>
    <col min="13576" max="13576" width="27.28515625" style="31" customWidth="1"/>
    <col min="13577" max="13577" width="20.7109375" style="31" customWidth="1"/>
    <col min="13578" max="13578" width="22.42578125" style="31" customWidth="1"/>
    <col min="13579" max="13579" width="21.28515625" style="31" customWidth="1"/>
    <col min="13580" max="13580" width="16" style="31" bestFit="1" customWidth="1"/>
    <col min="13581" max="13581" width="49" style="31" customWidth="1"/>
    <col min="13582" max="13825" width="11.5703125" style="31"/>
    <col min="13826" max="13826" width="1.7109375" style="31" customWidth="1"/>
    <col min="13827" max="13828" width="28.7109375" style="31" customWidth="1"/>
    <col min="13829" max="13829" width="22.85546875" style="31" bestFit="1" customWidth="1"/>
    <col min="13830" max="13831" width="40.140625" style="31" customWidth="1"/>
    <col min="13832" max="13832" width="27.28515625" style="31" customWidth="1"/>
    <col min="13833" max="13833" width="20.7109375" style="31" customWidth="1"/>
    <col min="13834" max="13834" width="22.42578125" style="31" customWidth="1"/>
    <col min="13835" max="13835" width="21.28515625" style="31" customWidth="1"/>
    <col min="13836" max="13836" width="16" style="31" bestFit="1" customWidth="1"/>
    <col min="13837" max="13837" width="49" style="31" customWidth="1"/>
    <col min="13838" max="14081" width="11.5703125" style="31"/>
    <col min="14082" max="14082" width="1.7109375" style="31" customWidth="1"/>
    <col min="14083" max="14084" width="28.7109375" style="31" customWidth="1"/>
    <col min="14085" max="14085" width="22.85546875" style="31" bestFit="1" customWidth="1"/>
    <col min="14086" max="14087" width="40.140625" style="31" customWidth="1"/>
    <col min="14088" max="14088" width="27.28515625" style="31" customWidth="1"/>
    <col min="14089" max="14089" width="20.7109375" style="31" customWidth="1"/>
    <col min="14090" max="14090" width="22.42578125" style="31" customWidth="1"/>
    <col min="14091" max="14091" width="21.28515625" style="31" customWidth="1"/>
    <col min="14092" max="14092" width="16" style="31" bestFit="1" customWidth="1"/>
    <col min="14093" max="14093" width="49" style="31" customWidth="1"/>
    <col min="14094" max="14337" width="11.5703125" style="31"/>
    <col min="14338" max="14338" width="1.7109375" style="31" customWidth="1"/>
    <col min="14339" max="14340" width="28.7109375" style="31" customWidth="1"/>
    <col min="14341" max="14341" width="22.85546875" style="31" bestFit="1" customWidth="1"/>
    <col min="14342" max="14343" width="40.140625" style="31" customWidth="1"/>
    <col min="14344" max="14344" width="27.28515625" style="31" customWidth="1"/>
    <col min="14345" max="14345" width="20.7109375" style="31" customWidth="1"/>
    <col min="14346" max="14346" width="22.42578125" style="31" customWidth="1"/>
    <col min="14347" max="14347" width="21.28515625" style="31" customWidth="1"/>
    <col min="14348" max="14348" width="16" style="31" bestFit="1" customWidth="1"/>
    <col min="14349" max="14349" width="49" style="31" customWidth="1"/>
    <col min="14350" max="14593" width="11.5703125" style="31"/>
    <col min="14594" max="14594" width="1.7109375" style="31" customWidth="1"/>
    <col min="14595" max="14596" width="28.7109375" style="31" customWidth="1"/>
    <col min="14597" max="14597" width="22.85546875" style="31" bestFit="1" customWidth="1"/>
    <col min="14598" max="14599" width="40.140625" style="31" customWidth="1"/>
    <col min="14600" max="14600" width="27.28515625" style="31" customWidth="1"/>
    <col min="14601" max="14601" width="20.7109375" style="31" customWidth="1"/>
    <col min="14602" max="14602" width="22.42578125" style="31" customWidth="1"/>
    <col min="14603" max="14603" width="21.28515625" style="31" customWidth="1"/>
    <col min="14604" max="14604" width="16" style="31" bestFit="1" customWidth="1"/>
    <col min="14605" max="14605" width="49" style="31" customWidth="1"/>
    <col min="14606" max="14849" width="11.5703125" style="31"/>
    <col min="14850" max="14850" width="1.7109375" style="31" customWidth="1"/>
    <col min="14851" max="14852" width="28.7109375" style="31" customWidth="1"/>
    <col min="14853" max="14853" width="22.85546875" style="31" bestFit="1" customWidth="1"/>
    <col min="14854" max="14855" width="40.140625" style="31" customWidth="1"/>
    <col min="14856" max="14856" width="27.28515625" style="31" customWidth="1"/>
    <col min="14857" max="14857" width="20.7109375" style="31" customWidth="1"/>
    <col min="14858" max="14858" width="22.42578125" style="31" customWidth="1"/>
    <col min="14859" max="14859" width="21.28515625" style="31" customWidth="1"/>
    <col min="14860" max="14860" width="16" style="31" bestFit="1" customWidth="1"/>
    <col min="14861" max="14861" width="49" style="31" customWidth="1"/>
    <col min="14862" max="15105" width="11.5703125" style="31"/>
    <col min="15106" max="15106" width="1.7109375" style="31" customWidth="1"/>
    <col min="15107" max="15108" width="28.7109375" style="31" customWidth="1"/>
    <col min="15109" max="15109" width="22.85546875" style="31" bestFit="1" customWidth="1"/>
    <col min="15110" max="15111" width="40.140625" style="31" customWidth="1"/>
    <col min="15112" max="15112" width="27.28515625" style="31" customWidth="1"/>
    <col min="15113" max="15113" width="20.7109375" style="31" customWidth="1"/>
    <col min="15114" max="15114" width="22.42578125" style="31" customWidth="1"/>
    <col min="15115" max="15115" width="21.28515625" style="31" customWidth="1"/>
    <col min="15116" max="15116" width="16" style="31" bestFit="1" customWidth="1"/>
    <col min="15117" max="15117" width="49" style="31" customWidth="1"/>
    <col min="15118" max="15361" width="11.5703125" style="31"/>
    <col min="15362" max="15362" width="1.7109375" style="31" customWidth="1"/>
    <col min="15363" max="15364" width="28.7109375" style="31" customWidth="1"/>
    <col min="15365" max="15365" width="22.85546875" style="31" bestFit="1" customWidth="1"/>
    <col min="15366" max="15367" width="40.140625" style="31" customWidth="1"/>
    <col min="15368" max="15368" width="27.28515625" style="31" customWidth="1"/>
    <col min="15369" max="15369" width="20.7109375" style="31" customWidth="1"/>
    <col min="15370" max="15370" width="22.42578125" style="31" customWidth="1"/>
    <col min="15371" max="15371" width="21.28515625" style="31" customWidth="1"/>
    <col min="15372" max="15372" width="16" style="31" bestFit="1" customWidth="1"/>
    <col min="15373" max="15373" width="49" style="31" customWidth="1"/>
    <col min="15374" max="15617" width="11.5703125" style="31"/>
    <col min="15618" max="15618" width="1.7109375" style="31" customWidth="1"/>
    <col min="15619" max="15620" width="28.7109375" style="31" customWidth="1"/>
    <col min="15621" max="15621" width="22.85546875" style="31" bestFit="1" customWidth="1"/>
    <col min="15622" max="15623" width="40.140625" style="31" customWidth="1"/>
    <col min="15624" max="15624" width="27.28515625" style="31" customWidth="1"/>
    <col min="15625" max="15625" width="20.7109375" style="31" customWidth="1"/>
    <col min="15626" max="15626" width="22.42578125" style="31" customWidth="1"/>
    <col min="15627" max="15627" width="21.28515625" style="31" customWidth="1"/>
    <col min="15628" max="15628" width="16" style="31" bestFit="1" customWidth="1"/>
    <col min="15629" max="15629" width="49" style="31" customWidth="1"/>
    <col min="15630" max="15873" width="11.5703125" style="31"/>
    <col min="15874" max="15874" width="1.7109375" style="31" customWidth="1"/>
    <col min="15875" max="15876" width="28.7109375" style="31" customWidth="1"/>
    <col min="15877" max="15877" width="22.85546875" style="31" bestFit="1" customWidth="1"/>
    <col min="15878" max="15879" width="40.140625" style="31" customWidth="1"/>
    <col min="15880" max="15880" width="27.28515625" style="31" customWidth="1"/>
    <col min="15881" max="15881" width="20.7109375" style="31" customWidth="1"/>
    <col min="15882" max="15882" width="22.42578125" style="31" customWidth="1"/>
    <col min="15883" max="15883" width="21.28515625" style="31" customWidth="1"/>
    <col min="15884" max="15884" width="16" style="31" bestFit="1" customWidth="1"/>
    <col min="15885" max="15885" width="49" style="31" customWidth="1"/>
    <col min="15886" max="16129" width="11.5703125" style="31"/>
    <col min="16130" max="16130" width="1.7109375" style="31" customWidth="1"/>
    <col min="16131" max="16132" width="28.7109375" style="31" customWidth="1"/>
    <col min="16133" max="16133" width="22.85546875" style="31" bestFit="1" customWidth="1"/>
    <col min="16134" max="16135" width="40.140625" style="31" customWidth="1"/>
    <col min="16136" max="16136" width="27.28515625" style="31" customWidth="1"/>
    <col min="16137" max="16137" width="20.7109375" style="31" customWidth="1"/>
    <col min="16138" max="16138" width="22.42578125" style="31" customWidth="1"/>
    <col min="16139" max="16139" width="21.28515625" style="31" customWidth="1"/>
    <col min="16140" max="16140" width="16" style="31" bestFit="1" customWidth="1"/>
    <col min="16141" max="16141" width="49" style="31" customWidth="1"/>
    <col min="16142" max="16384" width="11.5703125" style="31"/>
  </cols>
  <sheetData>
    <row r="2" spans="2:10" s="3" customFormat="1" ht="66.75" customHeight="1">
      <c r="B2" s="1" t="s">
        <v>65</v>
      </c>
      <c r="C2" s="2"/>
      <c r="D2" s="2"/>
      <c r="E2" s="2"/>
      <c r="F2" s="2"/>
      <c r="G2" s="2"/>
      <c r="H2" s="2"/>
      <c r="I2" s="2"/>
      <c r="J2" s="2"/>
    </row>
    <row r="3" spans="2:10" s="4" customFormat="1" ht="13.5" thickBot="1">
      <c r="E3" s="43"/>
      <c r="F3" s="44"/>
      <c r="G3" s="44"/>
    </row>
    <row r="4" spans="2:10" s="4" customFormat="1" ht="36" customHeight="1" thickBot="1">
      <c r="B4" s="45" t="s">
        <v>1</v>
      </c>
      <c r="C4" s="46" t="s">
        <v>2</v>
      </c>
      <c r="D4" s="47" t="s">
        <v>3</v>
      </c>
      <c r="E4" s="48" t="s">
        <v>4</v>
      </c>
      <c r="F4" s="49" t="s">
        <v>5</v>
      </c>
      <c r="G4" s="50" t="s">
        <v>6</v>
      </c>
      <c r="H4" s="51" t="s">
        <v>7</v>
      </c>
      <c r="I4" s="51"/>
      <c r="J4" s="52"/>
    </row>
    <row r="5" spans="2:10" s="4" customFormat="1" ht="15.75" customHeight="1" thickBot="1">
      <c r="B5" s="45"/>
      <c r="C5" s="53"/>
      <c r="D5" s="47"/>
      <c r="E5" s="48"/>
      <c r="F5" s="54"/>
      <c r="G5" s="55"/>
      <c r="H5" s="56"/>
      <c r="I5" s="56"/>
      <c r="J5" s="57"/>
    </row>
    <row r="6" spans="2:10" s="4" customFormat="1" ht="49.5" customHeight="1" thickBot="1">
      <c r="B6" s="45"/>
      <c r="C6" s="58"/>
      <c r="D6" s="47"/>
      <c r="E6" s="48"/>
      <c r="F6" s="59" t="s">
        <v>8</v>
      </c>
      <c r="G6" s="60" t="s">
        <v>8</v>
      </c>
      <c r="H6" s="60" t="s">
        <v>9</v>
      </c>
      <c r="I6" s="61" t="s">
        <v>10</v>
      </c>
      <c r="J6" s="62" t="s">
        <v>11</v>
      </c>
    </row>
    <row r="7" spans="2:10" ht="20.100000000000001" customHeight="1">
      <c r="B7" s="63" t="s">
        <v>66</v>
      </c>
      <c r="C7" s="64" t="s">
        <v>67</v>
      </c>
      <c r="D7" s="65" t="s">
        <v>68</v>
      </c>
      <c r="E7" s="66">
        <v>409500000</v>
      </c>
      <c r="F7" s="67"/>
      <c r="G7" s="67" t="s">
        <v>16</v>
      </c>
      <c r="H7" s="68" t="s">
        <v>69</v>
      </c>
      <c r="I7" s="67">
        <v>2014</v>
      </c>
      <c r="J7" s="69">
        <v>2016</v>
      </c>
    </row>
    <row r="8" spans="2:10" ht="20.100000000000001" customHeight="1">
      <c r="B8" s="70"/>
      <c r="C8" s="71"/>
      <c r="D8" s="72" t="s">
        <v>70</v>
      </c>
      <c r="E8" s="73">
        <v>442260000</v>
      </c>
      <c r="F8" s="74"/>
      <c r="G8" s="74" t="s">
        <v>55</v>
      </c>
      <c r="H8" s="75"/>
      <c r="I8" s="74">
        <v>2014</v>
      </c>
      <c r="J8" s="76">
        <v>2016</v>
      </c>
    </row>
    <row r="9" spans="2:10" ht="20.100000000000001" customHeight="1">
      <c r="B9" s="70"/>
      <c r="C9" s="77" t="s">
        <v>71</v>
      </c>
      <c r="D9" s="78" t="s">
        <v>68</v>
      </c>
      <c r="E9" s="79">
        <v>4477235841</v>
      </c>
      <c r="F9" s="80"/>
      <c r="G9" s="80" t="s">
        <v>16</v>
      </c>
      <c r="H9" s="75"/>
      <c r="I9" s="80">
        <v>2014</v>
      </c>
      <c r="J9" s="81">
        <v>2016</v>
      </c>
    </row>
    <row r="10" spans="2:10" ht="20.100000000000001" customHeight="1">
      <c r="B10" s="70"/>
      <c r="C10" s="82"/>
      <c r="D10" s="83" t="s">
        <v>72</v>
      </c>
      <c r="E10" s="84">
        <v>25650294000</v>
      </c>
      <c r="F10" s="85" t="s">
        <v>16</v>
      </c>
      <c r="G10" s="85" t="s">
        <v>16</v>
      </c>
      <c r="H10" s="75"/>
      <c r="I10" s="85">
        <v>2014</v>
      </c>
      <c r="J10" s="86">
        <v>2017</v>
      </c>
    </row>
    <row r="11" spans="2:10" ht="20.100000000000001" customHeight="1">
      <c r="B11" s="70"/>
      <c r="C11" s="82"/>
      <c r="D11" s="83" t="s">
        <v>73</v>
      </c>
      <c r="E11" s="84">
        <v>10034259467</v>
      </c>
      <c r="F11" s="85"/>
      <c r="G11" s="85" t="s">
        <v>16</v>
      </c>
      <c r="H11" s="75"/>
      <c r="I11" s="85">
        <v>2014</v>
      </c>
      <c r="J11" s="86">
        <v>2016</v>
      </c>
    </row>
    <row r="12" spans="2:10" ht="20.100000000000001" customHeight="1">
      <c r="B12" s="70"/>
      <c r="C12" s="71"/>
      <c r="D12" s="72" t="s">
        <v>70</v>
      </c>
      <c r="E12" s="73">
        <v>6011770360</v>
      </c>
      <c r="F12" s="74"/>
      <c r="G12" s="74" t="s">
        <v>55</v>
      </c>
      <c r="H12" s="75"/>
      <c r="I12" s="74">
        <v>2014</v>
      </c>
      <c r="J12" s="76">
        <v>2016</v>
      </c>
    </row>
    <row r="13" spans="2:10" ht="20.100000000000001" customHeight="1">
      <c r="B13" s="70"/>
      <c r="C13" s="77" t="s">
        <v>74</v>
      </c>
      <c r="D13" s="78" t="s">
        <v>68</v>
      </c>
      <c r="E13" s="79">
        <v>526500000</v>
      </c>
      <c r="F13" s="80"/>
      <c r="G13" s="80" t="s">
        <v>16</v>
      </c>
      <c r="H13" s="75"/>
      <c r="I13" s="80">
        <v>2014</v>
      </c>
      <c r="J13" s="81">
        <v>2016</v>
      </c>
    </row>
    <row r="14" spans="2:10" ht="20.100000000000001" customHeight="1">
      <c r="B14" s="70"/>
      <c r="C14" s="71"/>
      <c r="D14" s="72" t="s">
        <v>70</v>
      </c>
      <c r="E14" s="73">
        <v>568620000</v>
      </c>
      <c r="F14" s="74"/>
      <c r="G14" s="74" t="s">
        <v>55</v>
      </c>
      <c r="H14" s="75"/>
      <c r="I14" s="74">
        <v>2014</v>
      </c>
      <c r="J14" s="76">
        <v>2016</v>
      </c>
    </row>
    <row r="15" spans="2:10" ht="20.100000000000001" customHeight="1">
      <c r="B15" s="70"/>
      <c r="C15" s="77" t="s">
        <v>75</v>
      </c>
      <c r="D15" s="78" t="s">
        <v>68</v>
      </c>
      <c r="E15" s="79">
        <v>611660434</v>
      </c>
      <c r="F15" s="80"/>
      <c r="G15" s="80" t="s">
        <v>16</v>
      </c>
      <c r="H15" s="75"/>
      <c r="I15" s="80">
        <v>2014</v>
      </c>
      <c r="J15" s="81">
        <v>2016</v>
      </c>
    </row>
    <row r="16" spans="2:10" ht="20.100000000000001" customHeight="1">
      <c r="B16" s="70"/>
      <c r="C16" s="82"/>
      <c r="D16" s="83" t="s">
        <v>72</v>
      </c>
      <c r="E16" s="84">
        <v>3434578999</v>
      </c>
      <c r="F16" s="85" t="s">
        <v>16</v>
      </c>
      <c r="G16" s="85" t="s">
        <v>16</v>
      </c>
      <c r="H16" s="75"/>
      <c r="I16" s="85">
        <v>2014</v>
      </c>
      <c r="J16" s="86">
        <v>2017</v>
      </c>
    </row>
    <row r="17" spans="2:10" ht="20.100000000000001" customHeight="1">
      <c r="B17" s="70"/>
      <c r="C17" s="82"/>
      <c r="D17" s="83" t="s">
        <v>76</v>
      </c>
      <c r="E17" s="84">
        <v>1113826464</v>
      </c>
      <c r="F17" s="85"/>
      <c r="G17" s="85" t="s">
        <v>16</v>
      </c>
      <c r="H17" s="75"/>
      <c r="I17" s="85">
        <v>2014</v>
      </c>
      <c r="J17" s="86">
        <v>2016</v>
      </c>
    </row>
    <row r="18" spans="2:10" ht="20.100000000000001" customHeight="1">
      <c r="B18" s="70"/>
      <c r="C18" s="82"/>
      <c r="D18" s="83" t="s">
        <v>77</v>
      </c>
      <c r="E18" s="84">
        <v>1159229271</v>
      </c>
      <c r="F18" s="85"/>
      <c r="G18" s="85" t="s">
        <v>55</v>
      </c>
      <c r="H18" s="75"/>
      <c r="I18" s="85">
        <v>2014</v>
      </c>
      <c r="J18" s="86">
        <v>2016</v>
      </c>
    </row>
    <row r="19" spans="2:10" ht="20.100000000000001" customHeight="1">
      <c r="B19" s="70"/>
      <c r="C19" s="82"/>
      <c r="D19" s="83" t="s">
        <v>78</v>
      </c>
      <c r="E19" s="84">
        <v>2342968700</v>
      </c>
      <c r="F19" s="85"/>
      <c r="G19" s="85" t="s">
        <v>16</v>
      </c>
      <c r="H19" s="75"/>
      <c r="I19" s="85">
        <v>2014</v>
      </c>
      <c r="J19" s="86">
        <v>2016</v>
      </c>
    </row>
    <row r="20" spans="2:10" ht="20.100000000000001" customHeight="1">
      <c r="B20" s="70"/>
      <c r="C20" s="82"/>
      <c r="D20" s="83" t="s">
        <v>73</v>
      </c>
      <c r="E20" s="84">
        <v>804784274</v>
      </c>
      <c r="F20" s="85"/>
      <c r="G20" s="85" t="s">
        <v>16</v>
      </c>
      <c r="H20" s="75"/>
      <c r="I20" s="85">
        <v>2014</v>
      </c>
      <c r="J20" s="86">
        <v>2016</v>
      </c>
    </row>
    <row r="21" spans="2:10" ht="20.100000000000001" customHeight="1">
      <c r="B21" s="70"/>
      <c r="C21" s="82"/>
      <c r="D21" s="83" t="s">
        <v>79</v>
      </c>
      <c r="E21" s="84">
        <v>1533468614</v>
      </c>
      <c r="F21" s="85"/>
      <c r="G21" s="85" t="s">
        <v>55</v>
      </c>
      <c r="H21" s="75"/>
      <c r="I21" s="85">
        <v>2014</v>
      </c>
      <c r="J21" s="86">
        <v>2016</v>
      </c>
    </row>
    <row r="22" spans="2:10" ht="20.100000000000001" customHeight="1">
      <c r="B22" s="70"/>
      <c r="C22" s="82"/>
      <c r="D22" s="83" t="s">
        <v>80</v>
      </c>
      <c r="E22" s="84">
        <v>2943925233</v>
      </c>
      <c r="F22" s="85"/>
      <c r="G22" s="85" t="s">
        <v>55</v>
      </c>
      <c r="H22" s="75"/>
      <c r="I22" s="85">
        <v>2014</v>
      </c>
      <c r="J22" s="86">
        <v>2016</v>
      </c>
    </row>
    <row r="23" spans="2:10" ht="20.100000000000001" customHeight="1">
      <c r="B23" s="70"/>
      <c r="C23" s="71"/>
      <c r="D23" s="72" t="s">
        <v>70</v>
      </c>
      <c r="E23" s="73">
        <v>827516832</v>
      </c>
      <c r="F23" s="74"/>
      <c r="G23" s="74" t="s">
        <v>55</v>
      </c>
      <c r="H23" s="75"/>
      <c r="I23" s="74">
        <v>2014</v>
      </c>
      <c r="J23" s="76">
        <v>2016</v>
      </c>
    </row>
    <row r="24" spans="2:10" ht="20.100000000000001" customHeight="1">
      <c r="B24" s="70"/>
      <c r="C24" s="77" t="s">
        <v>81</v>
      </c>
      <c r="D24" s="78" t="s">
        <v>68</v>
      </c>
      <c r="E24" s="79">
        <v>1942600543</v>
      </c>
      <c r="F24" s="80"/>
      <c r="G24" s="80" t="s">
        <v>16</v>
      </c>
      <c r="H24" s="75"/>
      <c r="I24" s="80">
        <v>2014</v>
      </c>
      <c r="J24" s="81">
        <v>2016</v>
      </c>
    </row>
    <row r="25" spans="2:10" ht="20.100000000000001" customHeight="1">
      <c r="B25" s="70"/>
      <c r="C25" s="82"/>
      <c r="D25" s="83" t="s">
        <v>72</v>
      </c>
      <c r="E25" s="84">
        <v>23415126999</v>
      </c>
      <c r="F25" s="85" t="s">
        <v>16</v>
      </c>
      <c r="G25" s="85" t="s">
        <v>16</v>
      </c>
      <c r="H25" s="75"/>
      <c r="I25" s="85">
        <v>2014</v>
      </c>
      <c r="J25" s="86">
        <v>2017</v>
      </c>
    </row>
    <row r="26" spans="2:10" ht="20.100000000000001" customHeight="1">
      <c r="B26" s="70"/>
      <c r="C26" s="82"/>
      <c r="D26" s="83" t="s">
        <v>76</v>
      </c>
      <c r="E26" s="84">
        <v>17130385618</v>
      </c>
      <c r="F26" s="85"/>
      <c r="G26" s="85" t="s">
        <v>16</v>
      </c>
      <c r="H26" s="75"/>
      <c r="I26" s="85">
        <v>2014</v>
      </c>
      <c r="J26" s="86">
        <v>2016</v>
      </c>
    </row>
    <row r="27" spans="2:10" ht="20.100000000000001" customHeight="1">
      <c r="B27" s="70"/>
      <c r="C27" s="82"/>
      <c r="D27" s="83" t="s">
        <v>77</v>
      </c>
      <c r="E27" s="84">
        <v>11569618136</v>
      </c>
      <c r="F27" s="85"/>
      <c r="G27" s="85" t="s">
        <v>55</v>
      </c>
      <c r="H27" s="75"/>
      <c r="I27" s="85">
        <v>2014</v>
      </c>
      <c r="J27" s="86">
        <v>2016</v>
      </c>
    </row>
    <row r="28" spans="2:10" ht="20.100000000000001" customHeight="1">
      <c r="B28" s="70"/>
      <c r="C28" s="82"/>
      <c r="D28" s="83" t="s">
        <v>78</v>
      </c>
      <c r="E28" s="84">
        <v>7506228909</v>
      </c>
      <c r="F28" s="85"/>
      <c r="G28" s="85" t="s">
        <v>16</v>
      </c>
      <c r="H28" s="75"/>
      <c r="I28" s="85">
        <v>2014</v>
      </c>
      <c r="J28" s="86">
        <v>2016</v>
      </c>
    </row>
    <row r="29" spans="2:10" ht="20.100000000000001" customHeight="1">
      <c r="B29" s="70"/>
      <c r="C29" s="82"/>
      <c r="D29" s="83" t="s">
        <v>73</v>
      </c>
      <c r="E29" s="84">
        <v>1896938768</v>
      </c>
      <c r="F29" s="85"/>
      <c r="G29" s="85" t="s">
        <v>16</v>
      </c>
      <c r="H29" s="75"/>
      <c r="I29" s="85">
        <v>2014</v>
      </c>
      <c r="J29" s="86">
        <v>2016</v>
      </c>
    </row>
    <row r="30" spans="2:10" ht="20.100000000000001" customHeight="1">
      <c r="B30" s="70"/>
      <c r="C30" s="82"/>
      <c r="D30" s="83" t="s">
        <v>79</v>
      </c>
      <c r="E30" s="84">
        <v>23523154827</v>
      </c>
      <c r="F30" s="85"/>
      <c r="G30" s="85" t="s">
        <v>55</v>
      </c>
      <c r="H30" s="75"/>
      <c r="I30" s="85">
        <v>2014</v>
      </c>
      <c r="J30" s="86">
        <v>2016</v>
      </c>
    </row>
    <row r="31" spans="2:10" ht="20.100000000000001" customHeight="1">
      <c r="B31" s="70"/>
      <c r="C31" s="71"/>
      <c r="D31" s="72" t="s">
        <v>70</v>
      </c>
      <c r="E31" s="73">
        <v>2269241955</v>
      </c>
      <c r="F31" s="74"/>
      <c r="G31" s="74" t="s">
        <v>55</v>
      </c>
      <c r="H31" s="75"/>
      <c r="I31" s="74">
        <v>2014</v>
      </c>
      <c r="J31" s="76">
        <v>2016</v>
      </c>
    </row>
    <row r="32" spans="2:10" ht="20.100000000000001" customHeight="1">
      <c r="B32" s="70"/>
      <c r="C32" s="77" t="s">
        <v>82</v>
      </c>
      <c r="D32" s="78" t="s">
        <v>77</v>
      </c>
      <c r="E32" s="79">
        <v>1821645994</v>
      </c>
      <c r="F32" s="80"/>
      <c r="G32" s="80" t="s">
        <v>55</v>
      </c>
      <c r="H32" s="75"/>
      <c r="I32" s="80">
        <v>2014</v>
      </c>
      <c r="J32" s="81">
        <v>2016</v>
      </c>
    </row>
    <row r="33" spans="2:10 5941:5941" ht="20.100000000000001" customHeight="1">
      <c r="B33" s="70"/>
      <c r="C33" s="82"/>
      <c r="D33" s="83" t="s">
        <v>78</v>
      </c>
      <c r="E33" s="84">
        <v>9017527940</v>
      </c>
      <c r="F33" s="85"/>
      <c r="G33" s="85" t="s">
        <v>16</v>
      </c>
      <c r="H33" s="75"/>
      <c r="I33" s="85">
        <v>2014</v>
      </c>
      <c r="J33" s="86">
        <v>2016</v>
      </c>
    </row>
    <row r="34" spans="2:10 5941:5941" ht="20.100000000000001" customHeight="1">
      <c r="B34" s="70"/>
      <c r="C34" s="71"/>
      <c r="D34" s="72" t="s">
        <v>70</v>
      </c>
      <c r="E34" s="73">
        <v>542250000</v>
      </c>
      <c r="F34" s="74"/>
      <c r="G34" s="74" t="s">
        <v>55</v>
      </c>
      <c r="H34" s="75"/>
      <c r="I34" s="74">
        <v>2014</v>
      </c>
      <c r="J34" s="76">
        <v>2016</v>
      </c>
    </row>
    <row r="35" spans="2:10 5941:5941" ht="20.100000000000001" customHeight="1">
      <c r="B35" s="70"/>
      <c r="C35" s="77" t="s">
        <v>83</v>
      </c>
      <c r="D35" s="78" t="s">
        <v>77</v>
      </c>
      <c r="E35" s="79">
        <v>2980875266</v>
      </c>
      <c r="F35" s="80"/>
      <c r="G35" s="80" t="s">
        <v>55</v>
      </c>
      <c r="H35" s="75"/>
      <c r="I35" s="80">
        <v>2014</v>
      </c>
      <c r="J35" s="81">
        <v>2016</v>
      </c>
    </row>
    <row r="36" spans="2:10 5941:5941" ht="20.100000000000001" customHeight="1">
      <c r="B36" s="70"/>
      <c r="C36" s="82"/>
      <c r="D36" s="83" t="s">
        <v>78</v>
      </c>
      <c r="E36" s="84">
        <v>10665391496</v>
      </c>
      <c r="F36" s="85"/>
      <c r="G36" s="85" t="s">
        <v>16</v>
      </c>
      <c r="H36" s="75"/>
      <c r="I36" s="85">
        <v>2014</v>
      </c>
      <c r="J36" s="86">
        <v>2016</v>
      </c>
    </row>
    <row r="37" spans="2:10 5941:5941" ht="20.100000000000001" customHeight="1">
      <c r="B37" s="70"/>
      <c r="C37" s="71"/>
      <c r="D37" s="72" t="s">
        <v>79</v>
      </c>
      <c r="E37" s="73">
        <v>7792400363</v>
      </c>
      <c r="F37" s="74"/>
      <c r="G37" s="74" t="s">
        <v>55</v>
      </c>
      <c r="H37" s="75"/>
      <c r="I37" s="74">
        <v>2014</v>
      </c>
      <c r="J37" s="76">
        <v>2016</v>
      </c>
      <c r="HTM37"/>
    </row>
    <row r="38" spans="2:10 5941:5941" ht="38.25" customHeight="1">
      <c r="B38" s="70"/>
      <c r="C38" s="38" t="s">
        <v>84</v>
      </c>
      <c r="D38" s="37" t="s">
        <v>80</v>
      </c>
      <c r="E38" s="87">
        <v>35955690989</v>
      </c>
      <c r="F38" s="28"/>
      <c r="G38" s="28" t="s">
        <v>55</v>
      </c>
      <c r="H38" s="75"/>
      <c r="I38" s="28">
        <v>2014</v>
      </c>
      <c r="J38" s="88">
        <v>2016</v>
      </c>
      <c r="HTM38"/>
    </row>
    <row r="39" spans="2:10 5941:5941" ht="113.25" customHeight="1">
      <c r="B39" s="89"/>
      <c r="C39" s="38" t="s">
        <v>85</v>
      </c>
      <c r="D39" s="37" t="s">
        <v>86</v>
      </c>
      <c r="E39" s="87">
        <v>49313324817</v>
      </c>
      <c r="F39" s="28"/>
      <c r="G39" s="28" t="s">
        <v>55</v>
      </c>
      <c r="H39" s="90"/>
      <c r="I39" s="28">
        <v>2012</v>
      </c>
      <c r="J39" s="88">
        <v>2026</v>
      </c>
      <c r="HTM39"/>
    </row>
    <row r="40" spans="2:10 5941:5941" ht="45" customHeight="1">
      <c r="B40" s="91" t="s">
        <v>87</v>
      </c>
      <c r="C40" s="38" t="s">
        <v>88</v>
      </c>
      <c r="D40" s="37" t="s">
        <v>89</v>
      </c>
      <c r="E40" s="87">
        <v>52960138565</v>
      </c>
      <c r="F40" s="28"/>
      <c r="G40" s="28" t="s">
        <v>55</v>
      </c>
      <c r="H40" s="92" t="s">
        <v>90</v>
      </c>
      <c r="I40" s="37"/>
      <c r="J40" s="93"/>
      <c r="HTM40"/>
    </row>
    <row r="41" spans="2:10 5941:5941" ht="45" customHeight="1">
      <c r="B41" s="94"/>
      <c r="C41" s="95" t="s">
        <v>91</v>
      </c>
      <c r="D41" s="72" t="s">
        <v>89</v>
      </c>
      <c r="E41" s="73">
        <v>4236811086</v>
      </c>
      <c r="F41" s="74"/>
      <c r="G41" s="74" t="s">
        <v>55</v>
      </c>
      <c r="H41" s="90"/>
      <c r="I41" s="72"/>
      <c r="J41" s="96"/>
      <c r="HTM41"/>
    </row>
    <row r="42" spans="2:10 5941:5941" ht="38.25" customHeight="1">
      <c r="B42" s="91" t="s">
        <v>92</v>
      </c>
      <c r="C42" s="34" t="s">
        <v>93</v>
      </c>
      <c r="D42" s="37" t="s">
        <v>94</v>
      </c>
      <c r="E42" s="87">
        <v>500000000</v>
      </c>
      <c r="F42" s="28"/>
      <c r="G42" s="28" t="s">
        <v>55</v>
      </c>
      <c r="H42" s="37"/>
      <c r="I42" s="28">
        <v>2016</v>
      </c>
      <c r="J42" s="88">
        <v>2016</v>
      </c>
      <c r="HTM42"/>
    </row>
    <row r="43" spans="2:10 5941:5941" ht="33.75" customHeight="1">
      <c r="B43" s="97"/>
      <c r="C43" s="34" t="s">
        <v>95</v>
      </c>
      <c r="D43" s="37" t="s">
        <v>96</v>
      </c>
      <c r="E43" s="87">
        <v>120000000</v>
      </c>
      <c r="F43" s="28"/>
      <c r="G43" s="28" t="s">
        <v>55</v>
      </c>
      <c r="H43" s="37"/>
      <c r="I43" s="28">
        <v>2016</v>
      </c>
      <c r="J43" s="88">
        <v>2016</v>
      </c>
      <c r="HTM43"/>
    </row>
    <row r="44" spans="2:10 5941:5941" ht="37.5" customHeight="1">
      <c r="B44" s="97"/>
      <c r="C44" s="34" t="s">
        <v>97</v>
      </c>
      <c r="D44" s="37" t="s">
        <v>96</v>
      </c>
      <c r="E44" s="87">
        <v>120000000</v>
      </c>
      <c r="F44" s="28"/>
      <c r="G44" s="28" t="s">
        <v>55</v>
      </c>
      <c r="H44" s="37"/>
      <c r="I44" s="28">
        <v>2016</v>
      </c>
      <c r="J44" s="88">
        <v>2016</v>
      </c>
      <c r="HTM44"/>
    </row>
    <row r="45" spans="2:10 5941:5941" ht="24.95" customHeight="1">
      <c r="B45" s="97"/>
      <c r="C45" s="98" t="s">
        <v>98</v>
      </c>
      <c r="D45" s="83" t="s">
        <v>94</v>
      </c>
      <c r="E45" s="84">
        <v>1800000000</v>
      </c>
      <c r="F45" s="85"/>
      <c r="G45" s="85" t="s">
        <v>55</v>
      </c>
      <c r="H45" s="83"/>
      <c r="I45" s="85">
        <v>2016</v>
      </c>
      <c r="J45" s="86">
        <v>2016</v>
      </c>
      <c r="HTM45"/>
    </row>
    <row r="46" spans="2:10 5941:5941" ht="24.95" customHeight="1">
      <c r="B46" s="97"/>
      <c r="C46" s="98"/>
      <c r="D46" s="83" t="s">
        <v>99</v>
      </c>
      <c r="E46" s="84">
        <v>240000000</v>
      </c>
      <c r="F46" s="85"/>
      <c r="G46" s="85" t="s">
        <v>55</v>
      </c>
      <c r="H46" s="83"/>
      <c r="I46" s="85">
        <v>2016</v>
      </c>
      <c r="J46" s="86">
        <v>2016</v>
      </c>
      <c r="HTM46"/>
    </row>
    <row r="47" spans="2:10 5941:5941" ht="24.95" customHeight="1">
      <c r="B47" s="97"/>
      <c r="C47" s="98"/>
      <c r="D47" s="83" t="s">
        <v>100</v>
      </c>
      <c r="E47" s="84">
        <v>120000000</v>
      </c>
      <c r="F47" s="85"/>
      <c r="G47" s="85" t="s">
        <v>55</v>
      </c>
      <c r="H47" s="83"/>
      <c r="I47" s="85">
        <v>2016</v>
      </c>
      <c r="J47" s="86">
        <v>2016</v>
      </c>
      <c r="HTM47"/>
    </row>
    <row r="48" spans="2:10 5941:5941" ht="24.95" customHeight="1">
      <c r="B48" s="97"/>
      <c r="C48" s="98"/>
      <c r="D48" s="83" t="s">
        <v>101</v>
      </c>
      <c r="E48" s="84">
        <v>120000000</v>
      </c>
      <c r="F48" s="85"/>
      <c r="G48" s="85" t="s">
        <v>55</v>
      </c>
      <c r="H48" s="83"/>
      <c r="I48" s="85">
        <v>2016</v>
      </c>
      <c r="J48" s="86">
        <v>2016</v>
      </c>
      <c r="HTM48"/>
    </row>
    <row r="49" spans="2:11 5941:5941" ht="24.95" customHeight="1">
      <c r="B49" s="97"/>
      <c r="C49" s="98"/>
      <c r="D49" s="83" t="s">
        <v>96</v>
      </c>
      <c r="E49" s="84">
        <v>120000000</v>
      </c>
      <c r="F49" s="85"/>
      <c r="G49" s="85" t="s">
        <v>55</v>
      </c>
      <c r="H49" s="83"/>
      <c r="I49" s="85">
        <v>2016</v>
      </c>
      <c r="J49" s="86">
        <v>2016</v>
      </c>
      <c r="HTM49"/>
    </row>
    <row r="50" spans="2:11 5941:5941" ht="24.95" customHeight="1">
      <c r="B50" s="97"/>
      <c r="C50" s="98"/>
      <c r="D50" s="83" t="s">
        <v>102</v>
      </c>
      <c r="E50" s="84">
        <v>180000000</v>
      </c>
      <c r="F50" s="85"/>
      <c r="G50" s="85" t="s">
        <v>55</v>
      </c>
      <c r="H50" s="83"/>
      <c r="I50" s="85">
        <v>2016</v>
      </c>
      <c r="J50" s="86">
        <v>2016</v>
      </c>
      <c r="HTM50"/>
    </row>
    <row r="51" spans="2:11 5941:5941" ht="24.95" customHeight="1">
      <c r="B51" s="94"/>
      <c r="C51" s="99"/>
      <c r="D51" s="72" t="s">
        <v>103</v>
      </c>
      <c r="E51" s="73">
        <v>180000000</v>
      </c>
      <c r="F51" s="74"/>
      <c r="G51" s="74" t="s">
        <v>55</v>
      </c>
      <c r="H51" s="72"/>
      <c r="I51" s="74">
        <v>2016</v>
      </c>
      <c r="J51" s="76">
        <v>2016</v>
      </c>
      <c r="HTM51"/>
    </row>
    <row r="52" spans="2:11 5941:5941" ht="24.95" customHeight="1">
      <c r="B52" s="91" t="s">
        <v>104</v>
      </c>
      <c r="C52" s="77" t="s">
        <v>105</v>
      </c>
      <c r="D52" s="78" t="s">
        <v>94</v>
      </c>
      <c r="E52" s="79">
        <v>3150000000</v>
      </c>
      <c r="F52" s="80"/>
      <c r="G52" s="80" t="s">
        <v>55</v>
      </c>
      <c r="H52" s="78"/>
      <c r="I52" s="80">
        <v>2016</v>
      </c>
      <c r="J52" s="81">
        <v>2016</v>
      </c>
      <c r="K52" s="100"/>
      <c r="HTM52"/>
    </row>
    <row r="53" spans="2:11 5941:5941" ht="24.95" customHeight="1">
      <c r="B53" s="97"/>
      <c r="C53" s="82"/>
      <c r="D53" s="83" t="s">
        <v>99</v>
      </c>
      <c r="E53" s="84">
        <v>300000000</v>
      </c>
      <c r="F53" s="85"/>
      <c r="G53" s="85" t="s">
        <v>55</v>
      </c>
      <c r="H53" s="101"/>
      <c r="I53" s="85">
        <v>2016</v>
      </c>
      <c r="J53" s="86">
        <v>2016</v>
      </c>
      <c r="K53" s="100"/>
      <c r="HTM53"/>
    </row>
    <row r="54" spans="2:11 5941:5941" ht="24.95" customHeight="1">
      <c r="B54" s="97"/>
      <c r="C54" s="82"/>
      <c r="D54" s="83" t="s">
        <v>100</v>
      </c>
      <c r="E54" s="84">
        <v>150000000</v>
      </c>
      <c r="F54" s="85"/>
      <c r="G54" s="85" t="s">
        <v>55</v>
      </c>
      <c r="H54" s="101"/>
      <c r="I54" s="85">
        <v>2016</v>
      </c>
      <c r="J54" s="86">
        <v>2016</v>
      </c>
      <c r="K54" s="100"/>
      <c r="HTM54"/>
    </row>
    <row r="55" spans="2:11 5941:5941" ht="24.95" customHeight="1">
      <c r="B55" s="97"/>
      <c r="C55" s="82"/>
      <c r="D55" s="83" t="s">
        <v>101</v>
      </c>
      <c r="E55" s="84">
        <v>150000000</v>
      </c>
      <c r="F55" s="85"/>
      <c r="G55" s="85" t="s">
        <v>55</v>
      </c>
      <c r="H55" s="101"/>
      <c r="I55" s="85">
        <v>2016</v>
      </c>
      <c r="J55" s="86">
        <v>2016</v>
      </c>
      <c r="K55" s="100"/>
      <c r="HTM55"/>
    </row>
    <row r="56" spans="2:11 5941:5941" ht="24.95" customHeight="1">
      <c r="B56" s="97"/>
      <c r="C56" s="82"/>
      <c r="D56" s="83" t="s">
        <v>96</v>
      </c>
      <c r="E56" s="84">
        <v>150000000</v>
      </c>
      <c r="F56" s="85"/>
      <c r="G56" s="85" t="s">
        <v>55</v>
      </c>
      <c r="H56" s="101"/>
      <c r="I56" s="85">
        <v>2016</v>
      </c>
      <c r="J56" s="86">
        <v>2016</v>
      </c>
      <c r="K56" s="100"/>
      <c r="HTM56"/>
    </row>
    <row r="57" spans="2:11 5941:5941" ht="24.95" customHeight="1">
      <c r="B57" s="97"/>
      <c r="C57" s="82"/>
      <c r="D57" s="83" t="s">
        <v>102</v>
      </c>
      <c r="E57" s="84">
        <v>150000000</v>
      </c>
      <c r="F57" s="85"/>
      <c r="G57" s="85" t="s">
        <v>55</v>
      </c>
      <c r="H57" s="101"/>
      <c r="I57" s="85">
        <v>2016</v>
      </c>
      <c r="J57" s="86">
        <v>2016</v>
      </c>
      <c r="K57" s="100"/>
      <c r="HTM57"/>
    </row>
    <row r="58" spans="2:11 5941:5941" ht="24.95" customHeight="1">
      <c r="B58" s="97"/>
      <c r="C58" s="71"/>
      <c r="D58" s="83" t="s">
        <v>103</v>
      </c>
      <c r="E58" s="84">
        <v>150000000</v>
      </c>
      <c r="F58" s="85"/>
      <c r="G58" s="85" t="s">
        <v>55</v>
      </c>
      <c r="H58" s="101"/>
      <c r="I58" s="85">
        <v>2016</v>
      </c>
      <c r="J58" s="86">
        <v>2016</v>
      </c>
      <c r="K58" s="100"/>
      <c r="HTM58"/>
    </row>
    <row r="59" spans="2:11 5941:5941" ht="24.95" customHeight="1">
      <c r="B59" s="97"/>
      <c r="C59" s="77" t="s">
        <v>106</v>
      </c>
      <c r="D59" s="78" t="s">
        <v>94</v>
      </c>
      <c r="E59" s="79">
        <v>1000000000</v>
      </c>
      <c r="F59" s="80"/>
      <c r="G59" s="80" t="s">
        <v>55</v>
      </c>
      <c r="H59" s="78"/>
      <c r="I59" s="80">
        <v>2016</v>
      </c>
      <c r="J59" s="81">
        <v>2016</v>
      </c>
      <c r="K59" s="100"/>
      <c r="HTM59"/>
    </row>
    <row r="60" spans="2:11 5941:5941" ht="24.95" customHeight="1">
      <c r="B60" s="97"/>
      <c r="C60" s="82"/>
      <c r="D60" s="83" t="s">
        <v>99</v>
      </c>
      <c r="E60" s="84">
        <v>160000000</v>
      </c>
      <c r="F60" s="85"/>
      <c r="G60" s="85" t="s">
        <v>55</v>
      </c>
      <c r="H60" s="101"/>
      <c r="I60" s="85">
        <v>2016</v>
      </c>
      <c r="J60" s="86">
        <v>2016</v>
      </c>
      <c r="K60" s="100"/>
      <c r="HTM60"/>
    </row>
    <row r="61" spans="2:11 5941:5941" ht="24.95" customHeight="1">
      <c r="B61" s="97"/>
      <c r="C61" s="82"/>
      <c r="D61" s="83" t="s">
        <v>100</v>
      </c>
      <c r="E61" s="84">
        <v>80000000</v>
      </c>
      <c r="F61" s="85"/>
      <c r="G61" s="85" t="s">
        <v>55</v>
      </c>
      <c r="H61" s="101"/>
      <c r="I61" s="85">
        <v>2016</v>
      </c>
      <c r="J61" s="86">
        <v>2016</v>
      </c>
      <c r="K61" s="100"/>
      <c r="HTM61"/>
    </row>
    <row r="62" spans="2:11 5941:5941" ht="24.95" customHeight="1">
      <c r="B62" s="97"/>
      <c r="C62" s="82"/>
      <c r="D62" s="83" t="s">
        <v>101</v>
      </c>
      <c r="E62" s="84">
        <v>80000000</v>
      </c>
      <c r="F62" s="85"/>
      <c r="G62" s="85" t="s">
        <v>55</v>
      </c>
      <c r="H62" s="101"/>
      <c r="I62" s="85">
        <v>2016</v>
      </c>
      <c r="J62" s="86">
        <v>2016</v>
      </c>
      <c r="K62" s="100"/>
      <c r="HTM62"/>
    </row>
    <row r="63" spans="2:11 5941:5941" ht="24.95" customHeight="1">
      <c r="B63" s="97"/>
      <c r="C63" s="82"/>
      <c r="D63" s="83" t="s">
        <v>96</v>
      </c>
      <c r="E63" s="84">
        <v>80000000</v>
      </c>
      <c r="F63" s="85"/>
      <c r="G63" s="85" t="s">
        <v>55</v>
      </c>
      <c r="H63" s="101"/>
      <c r="I63" s="85">
        <v>2016</v>
      </c>
      <c r="J63" s="86">
        <v>2016</v>
      </c>
      <c r="K63" s="100"/>
      <c r="HTM63"/>
    </row>
    <row r="64" spans="2:11 5941:5941" ht="24.95" customHeight="1">
      <c r="B64" s="97"/>
      <c r="C64" s="82"/>
      <c r="D64" s="83" t="s">
        <v>102</v>
      </c>
      <c r="E64" s="84">
        <v>80000000</v>
      </c>
      <c r="F64" s="85"/>
      <c r="G64" s="85" t="s">
        <v>55</v>
      </c>
      <c r="H64" s="101"/>
      <c r="I64" s="85">
        <v>2016</v>
      </c>
      <c r="J64" s="86">
        <v>2016</v>
      </c>
      <c r="K64" s="100"/>
      <c r="HTM64"/>
    </row>
    <row r="65" spans="2:11 5941:5941" ht="24.95" customHeight="1">
      <c r="B65" s="97"/>
      <c r="C65" s="82"/>
      <c r="D65" s="101" t="s">
        <v>103</v>
      </c>
      <c r="E65" s="102">
        <v>80000000</v>
      </c>
      <c r="F65" s="103"/>
      <c r="G65" s="103" t="s">
        <v>55</v>
      </c>
      <c r="H65" s="101"/>
      <c r="I65" s="103">
        <v>2016</v>
      </c>
      <c r="J65" s="104">
        <v>2016</v>
      </c>
      <c r="K65" s="100"/>
      <c r="HTM65"/>
    </row>
    <row r="66" spans="2:11 5941:5941" ht="24.95" customHeight="1">
      <c r="B66" s="97"/>
      <c r="C66" s="77" t="s">
        <v>107</v>
      </c>
      <c r="D66" s="78" t="s">
        <v>94</v>
      </c>
      <c r="E66" s="79">
        <v>1900543905</v>
      </c>
      <c r="F66" s="80"/>
      <c r="G66" s="80" t="s">
        <v>55</v>
      </c>
      <c r="H66" s="105"/>
      <c r="I66" s="80">
        <v>2016</v>
      </c>
      <c r="J66" s="80">
        <v>2016</v>
      </c>
      <c r="K66" s="100"/>
      <c r="HTM66"/>
    </row>
    <row r="67" spans="2:11 5941:5941" ht="24.95" customHeight="1">
      <c r="B67" s="97"/>
      <c r="C67" s="71"/>
      <c r="D67" s="72"/>
      <c r="E67" s="73"/>
      <c r="F67" s="74"/>
      <c r="G67" s="74" t="s">
        <v>55</v>
      </c>
      <c r="H67" s="72"/>
      <c r="I67" s="74">
        <v>2016</v>
      </c>
      <c r="J67" s="74">
        <v>2016</v>
      </c>
      <c r="K67" s="100"/>
      <c r="HTM67"/>
    </row>
    <row r="68" spans="2:11 5941:5941" ht="24.95" customHeight="1">
      <c r="B68" s="97"/>
      <c r="C68" s="98" t="s">
        <v>108</v>
      </c>
      <c r="D68" s="83" t="s">
        <v>94</v>
      </c>
      <c r="E68" s="84"/>
      <c r="F68" s="85"/>
      <c r="G68" s="85" t="s">
        <v>55</v>
      </c>
      <c r="H68" s="101"/>
      <c r="I68" s="85">
        <v>2016</v>
      </c>
      <c r="J68" s="86">
        <v>2016</v>
      </c>
      <c r="K68" s="100"/>
      <c r="HTM68"/>
    </row>
    <row r="69" spans="2:11 5941:5941" ht="24.95" customHeight="1">
      <c r="B69" s="97"/>
      <c r="C69" s="98"/>
      <c r="D69" s="83" t="s">
        <v>109</v>
      </c>
      <c r="E69" s="84">
        <v>5536470202</v>
      </c>
      <c r="F69" s="85"/>
      <c r="G69" s="85" t="s">
        <v>16</v>
      </c>
      <c r="H69" s="106" t="s">
        <v>110</v>
      </c>
      <c r="I69" s="85">
        <v>2016</v>
      </c>
      <c r="J69" s="86">
        <v>2016</v>
      </c>
      <c r="K69" s="100"/>
      <c r="HTM69"/>
    </row>
    <row r="70" spans="2:11 5941:5941" ht="24.95" customHeight="1">
      <c r="B70" s="97"/>
      <c r="C70" s="98"/>
      <c r="D70" s="83" t="s">
        <v>111</v>
      </c>
      <c r="E70" s="84">
        <v>34838309722</v>
      </c>
      <c r="F70" s="85"/>
      <c r="G70" s="85" t="s">
        <v>16</v>
      </c>
      <c r="H70" s="75"/>
      <c r="I70" s="85">
        <v>2016</v>
      </c>
      <c r="J70" s="86">
        <v>2016</v>
      </c>
      <c r="K70" s="100"/>
      <c r="HTM70"/>
    </row>
    <row r="71" spans="2:11 5941:5941" ht="24.95" customHeight="1">
      <c r="B71" s="97"/>
      <c r="C71" s="98"/>
      <c r="D71" s="107" t="s">
        <v>112</v>
      </c>
      <c r="E71" s="108">
        <v>5986401168</v>
      </c>
      <c r="F71" s="109"/>
      <c r="G71" s="109" t="s">
        <v>55</v>
      </c>
      <c r="H71" s="110"/>
      <c r="I71" s="109">
        <v>2016</v>
      </c>
      <c r="J71" s="111">
        <v>2016</v>
      </c>
      <c r="K71" s="100"/>
      <c r="HTM71"/>
    </row>
    <row r="72" spans="2:11 5941:5941" ht="24.95" customHeight="1">
      <c r="B72" s="97"/>
      <c r="C72" s="98"/>
      <c r="D72" s="112" t="s">
        <v>80</v>
      </c>
      <c r="E72" s="113">
        <v>1500000000</v>
      </c>
      <c r="F72" s="109"/>
      <c r="G72" s="109" t="s">
        <v>55</v>
      </c>
      <c r="H72" s="107"/>
      <c r="I72" s="109">
        <v>2016</v>
      </c>
      <c r="J72" s="111">
        <v>2016</v>
      </c>
      <c r="K72" s="100"/>
      <c r="HTM72"/>
    </row>
    <row r="73" spans="2:11 5941:5941" ht="24.95" customHeight="1">
      <c r="B73" s="97"/>
      <c r="C73" s="98"/>
      <c r="D73" s="112" t="s">
        <v>113</v>
      </c>
      <c r="E73" s="113">
        <v>1000000000</v>
      </c>
      <c r="F73" s="109"/>
      <c r="G73" s="109" t="s">
        <v>55</v>
      </c>
      <c r="H73" s="107"/>
      <c r="I73" s="109">
        <v>2016</v>
      </c>
      <c r="J73" s="111">
        <v>2016</v>
      </c>
      <c r="K73" s="100"/>
      <c r="HTM73"/>
    </row>
    <row r="74" spans="2:11 5941:5941" ht="24.95" customHeight="1">
      <c r="B74" s="97"/>
      <c r="C74" s="98"/>
      <c r="D74" s="112" t="s">
        <v>73</v>
      </c>
      <c r="E74" s="113">
        <v>3000000000</v>
      </c>
      <c r="F74" s="109"/>
      <c r="G74" s="109" t="s">
        <v>16</v>
      </c>
      <c r="H74" s="107"/>
      <c r="I74" s="109">
        <v>2016</v>
      </c>
      <c r="J74" s="111">
        <v>2016</v>
      </c>
      <c r="K74" s="100">
        <v>3000000000</v>
      </c>
      <c r="HTM74"/>
    </row>
    <row r="75" spans="2:11 5941:5941" ht="24.95" customHeight="1">
      <c r="B75" s="97"/>
      <c r="C75" s="98"/>
      <c r="D75" s="112" t="s">
        <v>114</v>
      </c>
      <c r="E75" s="113">
        <v>1200000000</v>
      </c>
      <c r="F75" s="109"/>
      <c r="G75" s="109" t="s">
        <v>16</v>
      </c>
      <c r="H75" s="107"/>
      <c r="I75" s="109">
        <v>2016</v>
      </c>
      <c r="J75" s="111">
        <v>2016</v>
      </c>
      <c r="K75" s="100">
        <v>1200000000</v>
      </c>
    </row>
    <row r="76" spans="2:11 5941:5941" ht="24.95" customHeight="1">
      <c r="B76" s="97"/>
      <c r="C76" s="98"/>
      <c r="D76" s="112" t="s">
        <v>115</v>
      </c>
      <c r="E76" s="113">
        <v>4500000000</v>
      </c>
      <c r="F76" s="109"/>
      <c r="G76" s="109" t="s">
        <v>16</v>
      </c>
      <c r="H76" s="107"/>
      <c r="I76" s="109">
        <v>2016</v>
      </c>
      <c r="J76" s="111">
        <v>2016</v>
      </c>
      <c r="K76" s="100">
        <v>4500000000</v>
      </c>
    </row>
    <row r="77" spans="2:11 5941:5941" ht="24.95" customHeight="1">
      <c r="B77" s="97"/>
      <c r="C77" s="98"/>
      <c r="D77" s="112" t="s">
        <v>116</v>
      </c>
      <c r="E77" s="113">
        <v>3000000000</v>
      </c>
      <c r="F77" s="109"/>
      <c r="G77" s="109" t="s">
        <v>16</v>
      </c>
      <c r="H77" s="107"/>
      <c r="I77" s="109">
        <v>2016</v>
      </c>
      <c r="J77" s="111">
        <v>2016</v>
      </c>
      <c r="K77" s="100">
        <v>2800000000</v>
      </c>
    </row>
    <row r="78" spans="2:11 5941:5941" ht="24.95" customHeight="1">
      <c r="B78" s="97"/>
      <c r="C78" s="99"/>
      <c r="D78" s="114" t="s">
        <v>117</v>
      </c>
      <c r="E78" s="115">
        <v>1800000000</v>
      </c>
      <c r="F78" s="116"/>
      <c r="G78" s="116" t="s">
        <v>55</v>
      </c>
      <c r="H78" s="117"/>
      <c r="I78" s="109">
        <v>2016</v>
      </c>
      <c r="J78" s="111">
        <v>2016</v>
      </c>
      <c r="K78" s="100"/>
    </row>
    <row r="79" spans="2:11 5941:5941" ht="24.95" customHeight="1">
      <c r="B79" s="97"/>
      <c r="C79" s="118" t="s">
        <v>118</v>
      </c>
      <c r="D79" s="78" t="s">
        <v>94</v>
      </c>
      <c r="E79" s="79"/>
      <c r="F79" s="80"/>
      <c r="G79" s="80" t="s">
        <v>55</v>
      </c>
      <c r="H79" s="78"/>
      <c r="I79" s="80">
        <v>2016</v>
      </c>
      <c r="J79" s="80">
        <v>2016</v>
      </c>
      <c r="K79" s="100"/>
    </row>
    <row r="80" spans="2:11 5941:5941" ht="24.95" customHeight="1">
      <c r="B80" s="97"/>
      <c r="C80" s="98"/>
      <c r="D80" s="119" t="s">
        <v>119</v>
      </c>
      <c r="E80" s="120">
        <v>800000000</v>
      </c>
      <c r="F80" s="85"/>
      <c r="G80" s="85" t="s">
        <v>55</v>
      </c>
      <c r="H80" s="83"/>
      <c r="I80" s="85">
        <v>2016</v>
      </c>
      <c r="J80" s="85">
        <v>2016</v>
      </c>
      <c r="K80" s="100"/>
    </row>
    <row r="81" spans="2:11" ht="24.95" customHeight="1">
      <c r="B81" s="97"/>
      <c r="C81" s="98"/>
      <c r="D81" s="119" t="s">
        <v>120</v>
      </c>
      <c r="E81" s="120">
        <v>800000000</v>
      </c>
      <c r="F81" s="85"/>
      <c r="G81" s="85" t="s">
        <v>55</v>
      </c>
      <c r="H81" s="83"/>
      <c r="I81" s="85">
        <v>2016</v>
      </c>
      <c r="J81" s="85">
        <v>2016</v>
      </c>
      <c r="K81" s="100"/>
    </row>
    <row r="82" spans="2:11" ht="24.95" customHeight="1">
      <c r="B82" s="97"/>
      <c r="C82" s="98"/>
      <c r="D82" s="119" t="s">
        <v>121</v>
      </c>
      <c r="E82" s="120">
        <v>800000000</v>
      </c>
      <c r="F82" s="85"/>
      <c r="G82" s="85" t="s">
        <v>55</v>
      </c>
      <c r="H82" s="83"/>
      <c r="I82" s="85">
        <v>2016</v>
      </c>
      <c r="J82" s="85">
        <v>2016</v>
      </c>
      <c r="K82" s="100"/>
    </row>
    <row r="83" spans="2:11" ht="24.95" customHeight="1">
      <c r="B83" s="97"/>
      <c r="C83" s="98"/>
      <c r="D83" s="121" t="s">
        <v>99</v>
      </c>
      <c r="E83" s="122">
        <v>160000000</v>
      </c>
      <c r="F83" s="85"/>
      <c r="G83" s="85" t="s">
        <v>55</v>
      </c>
      <c r="H83" s="83"/>
      <c r="I83" s="85">
        <v>2016</v>
      </c>
      <c r="J83" s="85">
        <v>2016</v>
      </c>
      <c r="K83" s="100"/>
    </row>
    <row r="84" spans="2:11" ht="24.95" customHeight="1">
      <c r="B84" s="97"/>
      <c r="C84" s="98"/>
      <c r="D84" s="121" t="s">
        <v>100</v>
      </c>
      <c r="E84" s="122">
        <v>80000000</v>
      </c>
      <c r="F84" s="85"/>
      <c r="G84" s="85" t="s">
        <v>55</v>
      </c>
      <c r="H84" s="83"/>
      <c r="I84" s="85">
        <v>2016</v>
      </c>
      <c r="J84" s="85">
        <v>2016</v>
      </c>
      <c r="K84" s="100"/>
    </row>
    <row r="85" spans="2:11" ht="24.95" customHeight="1">
      <c r="B85" s="97"/>
      <c r="C85" s="98"/>
      <c r="D85" s="121" t="s">
        <v>101</v>
      </c>
      <c r="E85" s="122">
        <v>80000000</v>
      </c>
      <c r="F85" s="85"/>
      <c r="G85" s="85" t="s">
        <v>55</v>
      </c>
      <c r="H85" s="83"/>
      <c r="I85" s="85">
        <v>2016</v>
      </c>
      <c r="J85" s="85">
        <v>2016</v>
      </c>
      <c r="K85" s="100"/>
    </row>
    <row r="86" spans="2:11" ht="24.95" customHeight="1">
      <c r="B86" s="97"/>
      <c r="C86" s="98"/>
      <c r="D86" s="121" t="s">
        <v>96</v>
      </c>
      <c r="E86" s="122">
        <v>80000000</v>
      </c>
      <c r="F86" s="85"/>
      <c r="G86" s="85" t="s">
        <v>55</v>
      </c>
      <c r="H86" s="83"/>
      <c r="I86" s="85">
        <v>2016</v>
      </c>
      <c r="J86" s="85">
        <v>2016</v>
      </c>
      <c r="K86" s="100"/>
    </row>
    <row r="87" spans="2:11" ht="24.95" customHeight="1">
      <c r="B87" s="97"/>
      <c r="C87" s="98"/>
      <c r="D87" s="121" t="s">
        <v>102</v>
      </c>
      <c r="E87" s="122">
        <v>80000000</v>
      </c>
      <c r="F87" s="85"/>
      <c r="G87" s="85" t="s">
        <v>55</v>
      </c>
      <c r="H87" s="83"/>
      <c r="I87" s="85">
        <v>2016</v>
      </c>
      <c r="J87" s="85">
        <v>2016</v>
      </c>
      <c r="K87" s="100"/>
    </row>
    <row r="88" spans="2:11" ht="24.95" customHeight="1">
      <c r="B88" s="97"/>
      <c r="C88" s="99"/>
      <c r="D88" s="123" t="s">
        <v>103</v>
      </c>
      <c r="E88" s="124">
        <v>80000000</v>
      </c>
      <c r="F88" s="74"/>
      <c r="G88" s="74" t="s">
        <v>55</v>
      </c>
      <c r="H88" s="72"/>
      <c r="I88" s="74">
        <v>2016</v>
      </c>
      <c r="J88" s="74">
        <v>2016</v>
      </c>
      <c r="K88" s="100"/>
    </row>
    <row r="89" spans="2:11" ht="24.95" customHeight="1">
      <c r="B89" s="97"/>
      <c r="C89" s="118" t="s">
        <v>122</v>
      </c>
      <c r="D89" s="125" t="s">
        <v>94</v>
      </c>
      <c r="E89" s="122">
        <v>0</v>
      </c>
      <c r="F89" s="85"/>
      <c r="G89" s="85" t="s">
        <v>55</v>
      </c>
      <c r="H89" s="83"/>
      <c r="I89" s="85">
        <v>2016</v>
      </c>
      <c r="J89" s="86">
        <v>2016</v>
      </c>
      <c r="K89" s="100"/>
    </row>
    <row r="90" spans="2:11" ht="24.95" customHeight="1">
      <c r="B90" s="97"/>
      <c r="C90" s="98"/>
      <c r="D90" s="125" t="s">
        <v>99</v>
      </c>
      <c r="E90" s="122">
        <v>90000000</v>
      </c>
      <c r="F90" s="85"/>
      <c r="G90" s="85" t="s">
        <v>55</v>
      </c>
      <c r="H90" s="83"/>
      <c r="I90" s="85">
        <v>2016</v>
      </c>
      <c r="J90" s="86">
        <v>2016</v>
      </c>
      <c r="K90" s="100"/>
    </row>
    <row r="91" spans="2:11" ht="24.95" customHeight="1">
      <c r="B91" s="97"/>
      <c r="C91" s="98"/>
      <c r="D91" s="125" t="s">
        <v>100</v>
      </c>
      <c r="E91" s="122">
        <v>45000000</v>
      </c>
      <c r="F91" s="85"/>
      <c r="G91" s="85" t="s">
        <v>55</v>
      </c>
      <c r="H91" s="83"/>
      <c r="I91" s="85">
        <v>2016</v>
      </c>
      <c r="J91" s="86">
        <v>2016</v>
      </c>
      <c r="K91" s="100"/>
    </row>
    <row r="92" spans="2:11" ht="24.95" customHeight="1">
      <c r="B92" s="97"/>
      <c r="C92" s="98"/>
      <c r="D92" s="125" t="s">
        <v>101</v>
      </c>
      <c r="E92" s="122">
        <v>45000000</v>
      </c>
      <c r="F92" s="85"/>
      <c r="G92" s="85" t="s">
        <v>55</v>
      </c>
      <c r="H92" s="83"/>
      <c r="I92" s="85">
        <v>2016</v>
      </c>
      <c r="J92" s="86">
        <v>2016</v>
      </c>
      <c r="K92" s="100"/>
    </row>
    <row r="93" spans="2:11" ht="24.95" customHeight="1">
      <c r="B93" s="97"/>
      <c r="C93" s="98"/>
      <c r="D93" s="125" t="s">
        <v>96</v>
      </c>
      <c r="E93" s="122">
        <v>45000000</v>
      </c>
      <c r="F93" s="85"/>
      <c r="G93" s="85" t="s">
        <v>55</v>
      </c>
      <c r="H93" s="83"/>
      <c r="I93" s="85">
        <v>2016</v>
      </c>
      <c r="J93" s="86">
        <v>2016</v>
      </c>
      <c r="K93" s="100"/>
    </row>
    <row r="94" spans="2:11" ht="24.95" customHeight="1">
      <c r="B94" s="97"/>
      <c r="C94" s="98"/>
      <c r="D94" s="125" t="s">
        <v>102</v>
      </c>
      <c r="E94" s="122">
        <v>45000000</v>
      </c>
      <c r="F94" s="85"/>
      <c r="G94" s="85" t="s">
        <v>55</v>
      </c>
      <c r="H94" s="83"/>
      <c r="I94" s="85">
        <v>2016</v>
      </c>
      <c r="J94" s="86">
        <v>2016</v>
      </c>
      <c r="K94" s="100"/>
    </row>
    <row r="95" spans="2:11" ht="24.95" customHeight="1">
      <c r="B95" s="97"/>
      <c r="C95" s="99"/>
      <c r="D95" s="125" t="s">
        <v>103</v>
      </c>
      <c r="E95" s="122">
        <v>45000000</v>
      </c>
      <c r="F95" s="85"/>
      <c r="G95" s="85" t="s">
        <v>55</v>
      </c>
      <c r="H95" s="83"/>
      <c r="I95" s="85">
        <v>2016</v>
      </c>
      <c r="J95" s="86">
        <v>2016</v>
      </c>
      <c r="K95" s="100"/>
    </row>
    <row r="96" spans="2:11" ht="24.95" customHeight="1">
      <c r="B96" s="97"/>
      <c r="C96" s="118" t="s">
        <v>123</v>
      </c>
      <c r="D96" s="78" t="s">
        <v>94</v>
      </c>
      <c r="E96" s="79">
        <v>1200000000</v>
      </c>
      <c r="F96" s="80"/>
      <c r="G96" s="80" t="s">
        <v>55</v>
      </c>
      <c r="H96" s="78"/>
      <c r="I96" s="80">
        <v>2016</v>
      </c>
      <c r="J96" s="81">
        <v>2016</v>
      </c>
      <c r="K96" s="100"/>
    </row>
    <row r="97" spans="2:10" ht="24.95" customHeight="1">
      <c r="B97" s="97"/>
      <c r="C97" s="98"/>
      <c r="D97" s="107" t="s">
        <v>109</v>
      </c>
      <c r="E97" s="108">
        <v>553647020</v>
      </c>
      <c r="F97" s="109"/>
      <c r="G97" s="109" t="s">
        <v>16</v>
      </c>
      <c r="H97" s="106" t="s">
        <v>110</v>
      </c>
      <c r="I97" s="107"/>
      <c r="J97" s="126"/>
    </row>
    <row r="98" spans="2:10" ht="24.95" customHeight="1">
      <c r="B98" s="97"/>
      <c r="C98" s="98"/>
      <c r="D98" s="107" t="s">
        <v>111</v>
      </c>
      <c r="E98" s="108">
        <v>1212398000</v>
      </c>
      <c r="F98" s="109"/>
      <c r="G98" s="109" t="s">
        <v>16</v>
      </c>
      <c r="H98" s="75"/>
      <c r="I98" s="107"/>
      <c r="J98" s="126"/>
    </row>
    <row r="99" spans="2:10" ht="24.95" customHeight="1">
      <c r="B99" s="97"/>
      <c r="C99" s="98"/>
      <c r="D99" s="107" t="s">
        <v>112</v>
      </c>
      <c r="E99" s="108">
        <v>598640116</v>
      </c>
      <c r="F99" s="109"/>
      <c r="G99" s="109" t="s">
        <v>55</v>
      </c>
      <c r="H99" s="110"/>
      <c r="I99" s="107"/>
      <c r="J99" s="126"/>
    </row>
    <row r="100" spans="2:10" ht="24.95" customHeight="1">
      <c r="B100" s="97"/>
      <c r="C100" s="98"/>
      <c r="D100" s="119" t="s">
        <v>124</v>
      </c>
      <c r="E100" s="127">
        <v>105000000.00000001</v>
      </c>
      <c r="F100" s="109"/>
      <c r="G100" s="109" t="s">
        <v>55</v>
      </c>
      <c r="H100" s="107"/>
      <c r="I100" s="109">
        <v>2016</v>
      </c>
      <c r="J100" s="111">
        <v>2016</v>
      </c>
    </row>
    <row r="101" spans="2:10" ht="24.95" customHeight="1">
      <c r="B101" s="97"/>
      <c r="C101" s="98"/>
      <c r="D101" s="119" t="s">
        <v>125</v>
      </c>
      <c r="E101" s="127">
        <v>210000000.00000003</v>
      </c>
      <c r="F101" s="109"/>
      <c r="G101" s="109" t="s">
        <v>55</v>
      </c>
      <c r="H101" s="107"/>
      <c r="I101" s="109">
        <v>2016</v>
      </c>
      <c r="J101" s="111">
        <v>2016</v>
      </c>
    </row>
    <row r="102" spans="2:10" ht="24.95" customHeight="1">
      <c r="B102" s="97"/>
      <c r="C102" s="98"/>
      <c r="D102" s="119" t="s">
        <v>126</v>
      </c>
      <c r="E102" s="127">
        <v>84000000.000000015</v>
      </c>
      <c r="F102" s="109"/>
      <c r="G102" s="109" t="s">
        <v>55</v>
      </c>
      <c r="H102" s="107"/>
      <c r="I102" s="109">
        <v>2016</v>
      </c>
      <c r="J102" s="111">
        <v>2016</v>
      </c>
    </row>
    <row r="103" spans="2:10" ht="24.95" customHeight="1">
      <c r="B103" s="97"/>
      <c r="C103" s="98"/>
      <c r="D103" s="119" t="s">
        <v>127</v>
      </c>
      <c r="E103" s="127">
        <v>315000000.00000006</v>
      </c>
      <c r="F103" s="109"/>
      <c r="G103" s="109" t="s">
        <v>16</v>
      </c>
      <c r="H103" s="107"/>
      <c r="I103" s="109">
        <v>2016</v>
      </c>
      <c r="J103" s="111">
        <v>2016</v>
      </c>
    </row>
    <row r="104" spans="2:10" ht="24.95" customHeight="1">
      <c r="B104" s="97"/>
      <c r="C104" s="98"/>
      <c r="D104" s="119" t="s">
        <v>128</v>
      </c>
      <c r="E104" s="127">
        <v>210000000.00000003</v>
      </c>
      <c r="F104" s="109"/>
      <c r="G104" s="109" t="s">
        <v>16</v>
      </c>
      <c r="H104" s="107"/>
      <c r="I104" s="109">
        <v>2016</v>
      </c>
      <c r="J104" s="111">
        <v>2016</v>
      </c>
    </row>
    <row r="105" spans="2:10" ht="24.95" customHeight="1">
      <c r="B105" s="97"/>
      <c r="C105" s="98"/>
      <c r="D105" s="119" t="s">
        <v>129</v>
      </c>
      <c r="E105" s="127">
        <v>126000000.00000001</v>
      </c>
      <c r="F105" s="109"/>
      <c r="G105" s="109" t="s">
        <v>16</v>
      </c>
      <c r="H105" s="107"/>
      <c r="I105" s="109">
        <v>2016</v>
      </c>
      <c r="J105" s="111">
        <v>2016</v>
      </c>
    </row>
    <row r="106" spans="2:10" ht="24.95" customHeight="1">
      <c r="B106" s="97"/>
      <c r="C106" s="98"/>
      <c r="D106" s="119" t="s">
        <v>130</v>
      </c>
      <c r="E106" s="127">
        <v>56000000.000000007</v>
      </c>
      <c r="F106" s="109"/>
      <c r="G106" s="109" t="s">
        <v>16</v>
      </c>
      <c r="H106" s="107"/>
      <c r="I106" s="109">
        <v>2016</v>
      </c>
      <c r="J106" s="111">
        <v>2016</v>
      </c>
    </row>
    <row r="107" spans="2:10" ht="24.95" customHeight="1">
      <c r="B107" s="97"/>
      <c r="C107" s="98"/>
      <c r="D107" s="119" t="s">
        <v>131</v>
      </c>
      <c r="E107" s="127">
        <v>70000000</v>
      </c>
      <c r="F107" s="109"/>
      <c r="G107" s="109" t="s">
        <v>55</v>
      </c>
      <c r="H107" s="107"/>
      <c r="I107" s="109">
        <v>2016</v>
      </c>
      <c r="J107" s="111">
        <v>2016</v>
      </c>
    </row>
    <row r="108" spans="2:10" ht="24.95" customHeight="1">
      <c r="B108" s="97"/>
      <c r="C108" s="98"/>
      <c r="D108" s="119" t="s">
        <v>132</v>
      </c>
      <c r="E108" s="127">
        <v>56000000.000000007</v>
      </c>
      <c r="F108" s="109"/>
      <c r="G108" s="109" t="s">
        <v>55</v>
      </c>
      <c r="H108" s="107"/>
      <c r="I108" s="109">
        <v>2016</v>
      </c>
      <c r="J108" s="111">
        <v>2016</v>
      </c>
    </row>
    <row r="109" spans="2:10" ht="24.95" customHeight="1">
      <c r="B109" s="97"/>
      <c r="C109" s="99"/>
      <c r="D109" s="128" t="s">
        <v>133</v>
      </c>
      <c r="E109" s="129">
        <v>56000000.000000007</v>
      </c>
      <c r="F109" s="116"/>
      <c r="G109" s="116" t="s">
        <v>16</v>
      </c>
      <c r="H109" s="117"/>
      <c r="I109" s="116">
        <v>2016</v>
      </c>
      <c r="J109" s="130">
        <v>2016</v>
      </c>
    </row>
    <row r="110" spans="2:10" ht="24.95" customHeight="1">
      <c r="B110" s="97"/>
      <c r="C110" s="77" t="s">
        <v>134</v>
      </c>
      <c r="D110" s="131" t="s">
        <v>94</v>
      </c>
      <c r="E110" s="132">
        <v>3000000000</v>
      </c>
      <c r="F110" s="80"/>
      <c r="G110" s="80" t="s">
        <v>55</v>
      </c>
      <c r="H110" s="78"/>
      <c r="I110" s="78"/>
      <c r="J110" s="133"/>
    </row>
    <row r="111" spans="2:10" ht="24.95" customHeight="1">
      <c r="B111" s="97"/>
      <c r="C111" s="82"/>
      <c r="D111" s="119" t="s">
        <v>80</v>
      </c>
      <c r="E111" s="127">
        <v>75000000</v>
      </c>
      <c r="F111" s="109"/>
      <c r="G111" s="109" t="s">
        <v>55</v>
      </c>
      <c r="H111" s="107"/>
      <c r="I111" s="109">
        <v>2016</v>
      </c>
      <c r="J111" s="111">
        <v>2016</v>
      </c>
    </row>
    <row r="112" spans="2:10" ht="24.95" customHeight="1">
      <c r="B112" s="97"/>
      <c r="C112" s="82"/>
      <c r="D112" s="119" t="s">
        <v>73</v>
      </c>
      <c r="E112" s="127">
        <v>150000000</v>
      </c>
      <c r="F112" s="109"/>
      <c r="G112" s="109" t="s">
        <v>55</v>
      </c>
      <c r="H112" s="107"/>
      <c r="I112" s="109">
        <v>2016</v>
      </c>
      <c r="J112" s="111">
        <v>2016</v>
      </c>
    </row>
    <row r="113" spans="2:10" ht="24.95" customHeight="1">
      <c r="B113" s="97"/>
      <c r="C113" s="82"/>
      <c r="D113" s="119" t="s">
        <v>114</v>
      </c>
      <c r="E113" s="127">
        <v>60000000</v>
      </c>
      <c r="F113" s="109"/>
      <c r="G113" s="109" t="s">
        <v>55</v>
      </c>
      <c r="H113" s="107"/>
      <c r="I113" s="109">
        <v>2016</v>
      </c>
      <c r="J113" s="111">
        <v>2016</v>
      </c>
    </row>
    <row r="114" spans="2:10" ht="24.95" customHeight="1">
      <c r="B114" s="97"/>
      <c r="C114" s="82"/>
      <c r="D114" s="119" t="s">
        <v>115</v>
      </c>
      <c r="E114" s="127">
        <v>225000000</v>
      </c>
      <c r="F114" s="109"/>
      <c r="G114" s="109" t="s">
        <v>16</v>
      </c>
      <c r="H114" s="107"/>
      <c r="I114" s="109">
        <v>2016</v>
      </c>
      <c r="J114" s="111">
        <v>2016</v>
      </c>
    </row>
    <row r="115" spans="2:10" ht="24.95" customHeight="1">
      <c r="B115" s="97"/>
      <c r="C115" s="82"/>
      <c r="D115" s="119" t="s">
        <v>116</v>
      </c>
      <c r="E115" s="127">
        <v>150000000</v>
      </c>
      <c r="F115" s="109"/>
      <c r="G115" s="109" t="s">
        <v>16</v>
      </c>
      <c r="H115" s="107"/>
      <c r="I115" s="109">
        <v>2016</v>
      </c>
      <c r="J115" s="111">
        <v>2016</v>
      </c>
    </row>
    <row r="116" spans="2:10" ht="24.95" customHeight="1">
      <c r="B116" s="97"/>
      <c r="C116" s="82"/>
      <c r="D116" s="119" t="s">
        <v>117</v>
      </c>
      <c r="E116" s="127">
        <v>90000000</v>
      </c>
      <c r="F116" s="109"/>
      <c r="G116" s="109" t="s">
        <v>16</v>
      </c>
      <c r="H116" s="107"/>
      <c r="I116" s="109">
        <v>2016</v>
      </c>
      <c r="J116" s="111">
        <v>2016</v>
      </c>
    </row>
    <row r="117" spans="2:10" ht="24.95" customHeight="1">
      <c r="B117" s="97"/>
      <c r="C117" s="82"/>
      <c r="D117" s="119" t="s">
        <v>119</v>
      </c>
      <c r="E117" s="127">
        <v>40000000</v>
      </c>
      <c r="F117" s="109"/>
      <c r="G117" s="109" t="s">
        <v>16</v>
      </c>
      <c r="H117" s="107"/>
      <c r="I117" s="109">
        <v>2016</v>
      </c>
      <c r="J117" s="111">
        <v>2016</v>
      </c>
    </row>
    <row r="118" spans="2:10" ht="24.95" customHeight="1">
      <c r="B118" s="97"/>
      <c r="C118" s="82"/>
      <c r="D118" s="119" t="s">
        <v>113</v>
      </c>
      <c r="E118" s="127">
        <v>50000000</v>
      </c>
      <c r="F118" s="109"/>
      <c r="G118" s="109" t="s">
        <v>55</v>
      </c>
      <c r="H118" s="107"/>
      <c r="I118" s="109">
        <v>2016</v>
      </c>
      <c r="J118" s="111">
        <v>2016</v>
      </c>
    </row>
    <row r="119" spans="2:10" ht="24.95" customHeight="1">
      <c r="B119" s="97"/>
      <c r="C119" s="82"/>
      <c r="D119" s="119" t="s">
        <v>120</v>
      </c>
      <c r="E119" s="127">
        <v>40000000</v>
      </c>
      <c r="F119" s="109"/>
      <c r="G119" s="109" t="s">
        <v>55</v>
      </c>
      <c r="H119" s="107"/>
      <c r="I119" s="109">
        <v>2016</v>
      </c>
      <c r="J119" s="111">
        <v>2016</v>
      </c>
    </row>
    <row r="120" spans="2:10" ht="24.95" customHeight="1">
      <c r="B120" s="97"/>
      <c r="C120" s="71"/>
      <c r="D120" s="128" t="s">
        <v>121</v>
      </c>
      <c r="E120" s="129">
        <v>40000000</v>
      </c>
      <c r="F120" s="116"/>
      <c r="G120" s="116" t="s">
        <v>16</v>
      </c>
      <c r="H120" s="117"/>
      <c r="I120" s="116">
        <v>2016</v>
      </c>
      <c r="J120" s="130">
        <v>2016</v>
      </c>
    </row>
    <row r="121" spans="2:10" ht="78.75" customHeight="1">
      <c r="B121" s="94"/>
      <c r="C121" s="134" t="s">
        <v>135</v>
      </c>
      <c r="D121" s="72" t="s">
        <v>94</v>
      </c>
      <c r="E121" s="73">
        <v>620000000</v>
      </c>
      <c r="F121" s="74" t="s">
        <v>16</v>
      </c>
      <c r="G121" s="74" t="s">
        <v>29</v>
      </c>
      <c r="H121" s="72"/>
      <c r="I121" s="74">
        <v>2016</v>
      </c>
      <c r="J121" s="76">
        <v>2016</v>
      </c>
    </row>
    <row r="122" spans="2:10" ht="24.95" customHeight="1">
      <c r="B122" s="91" t="s">
        <v>136</v>
      </c>
      <c r="C122" s="77" t="s">
        <v>137</v>
      </c>
      <c r="D122" s="78" t="s">
        <v>94</v>
      </c>
      <c r="E122" s="79">
        <v>2500000000</v>
      </c>
      <c r="F122" s="80"/>
      <c r="G122" s="80" t="s">
        <v>29</v>
      </c>
      <c r="H122" s="78"/>
      <c r="I122" s="80">
        <v>2016</v>
      </c>
      <c r="J122" s="81">
        <v>2016</v>
      </c>
    </row>
    <row r="123" spans="2:10" ht="24.95" customHeight="1">
      <c r="B123" s="97"/>
      <c r="C123" s="82"/>
      <c r="D123" s="107" t="s">
        <v>99</v>
      </c>
      <c r="E123" s="108">
        <v>360000000</v>
      </c>
      <c r="F123" s="85"/>
      <c r="G123" s="85" t="s">
        <v>29</v>
      </c>
      <c r="H123" s="83"/>
      <c r="I123" s="85">
        <v>2016</v>
      </c>
      <c r="J123" s="86">
        <v>2016</v>
      </c>
    </row>
    <row r="124" spans="2:10" ht="24.95" customHeight="1">
      <c r="B124" s="97"/>
      <c r="C124" s="82"/>
      <c r="D124" s="107" t="s">
        <v>100</v>
      </c>
      <c r="E124" s="108">
        <v>60000000</v>
      </c>
      <c r="F124" s="85"/>
      <c r="G124" s="85" t="s">
        <v>29</v>
      </c>
      <c r="H124" s="83"/>
      <c r="I124" s="85">
        <v>2016</v>
      </c>
      <c r="J124" s="86">
        <v>2016</v>
      </c>
    </row>
    <row r="125" spans="2:10" ht="24.95" customHeight="1">
      <c r="B125" s="97"/>
      <c r="C125" s="82"/>
      <c r="D125" s="107" t="s">
        <v>101</v>
      </c>
      <c r="E125" s="108">
        <v>120000000</v>
      </c>
      <c r="F125" s="85"/>
      <c r="G125" s="85" t="s">
        <v>29</v>
      </c>
      <c r="H125" s="83"/>
      <c r="I125" s="85">
        <v>2016</v>
      </c>
      <c r="J125" s="86">
        <v>2016</v>
      </c>
    </row>
    <row r="126" spans="2:10" ht="24.95" customHeight="1">
      <c r="B126" s="97"/>
      <c r="C126" s="82"/>
      <c r="D126" s="83" t="s">
        <v>96</v>
      </c>
      <c r="E126" s="84">
        <v>120000000</v>
      </c>
      <c r="F126" s="85"/>
      <c r="G126" s="85" t="s">
        <v>29</v>
      </c>
      <c r="H126" s="83"/>
      <c r="I126" s="85">
        <v>2016</v>
      </c>
      <c r="J126" s="86">
        <v>2016</v>
      </c>
    </row>
    <row r="127" spans="2:10" ht="24.95" customHeight="1">
      <c r="B127" s="97"/>
      <c r="C127" s="82"/>
      <c r="D127" s="107" t="s">
        <v>102</v>
      </c>
      <c r="E127" s="108">
        <v>60000000</v>
      </c>
      <c r="F127" s="85"/>
      <c r="G127" s="85" t="s">
        <v>29</v>
      </c>
      <c r="H127" s="83"/>
      <c r="I127" s="85">
        <v>2016</v>
      </c>
      <c r="J127" s="86">
        <v>2016</v>
      </c>
    </row>
    <row r="128" spans="2:10" ht="24.95" customHeight="1">
      <c r="B128" s="97"/>
      <c r="C128" s="71"/>
      <c r="D128" s="117" t="s">
        <v>103</v>
      </c>
      <c r="E128" s="135">
        <v>240000000</v>
      </c>
      <c r="F128" s="74"/>
      <c r="G128" s="74" t="s">
        <v>29</v>
      </c>
      <c r="H128" s="72"/>
      <c r="I128" s="74">
        <v>2016</v>
      </c>
      <c r="J128" s="76">
        <v>2016</v>
      </c>
    </row>
    <row r="129" spans="2:10" ht="24.95" customHeight="1">
      <c r="B129" s="97"/>
      <c r="C129" s="77" t="s">
        <v>138</v>
      </c>
      <c r="D129" s="78" t="s">
        <v>94</v>
      </c>
      <c r="E129" s="79">
        <v>100000000</v>
      </c>
      <c r="F129" s="80"/>
      <c r="G129" s="80" t="s">
        <v>29</v>
      </c>
      <c r="H129" s="78"/>
      <c r="I129" s="80">
        <v>2016</v>
      </c>
      <c r="J129" s="81">
        <v>2016</v>
      </c>
    </row>
    <row r="130" spans="2:10" ht="24.95" customHeight="1">
      <c r="B130" s="97"/>
      <c r="C130" s="82"/>
      <c r="D130" s="107" t="s">
        <v>99</v>
      </c>
      <c r="E130" s="108">
        <v>50000000</v>
      </c>
      <c r="F130" s="85"/>
      <c r="G130" s="85" t="s">
        <v>29</v>
      </c>
      <c r="H130" s="83"/>
      <c r="I130" s="85">
        <v>2016</v>
      </c>
      <c r="J130" s="86">
        <v>2016</v>
      </c>
    </row>
    <row r="131" spans="2:10" ht="24.95" customHeight="1">
      <c r="B131" s="97"/>
      <c r="C131" s="82"/>
      <c r="D131" s="107" t="s">
        <v>100</v>
      </c>
      <c r="E131" s="108">
        <v>20000000</v>
      </c>
      <c r="F131" s="85"/>
      <c r="G131" s="85" t="s">
        <v>29</v>
      </c>
      <c r="H131" s="83"/>
      <c r="I131" s="85">
        <v>2016</v>
      </c>
      <c r="J131" s="86">
        <v>2016</v>
      </c>
    </row>
    <row r="132" spans="2:10" ht="24.95" customHeight="1">
      <c r="B132" s="97"/>
      <c r="C132" s="82"/>
      <c r="D132" s="107" t="s">
        <v>101</v>
      </c>
      <c r="E132" s="108">
        <v>30000000</v>
      </c>
      <c r="F132" s="85"/>
      <c r="G132" s="85" t="s">
        <v>29</v>
      </c>
      <c r="H132" s="83"/>
      <c r="I132" s="85">
        <v>2016</v>
      </c>
      <c r="J132" s="86">
        <v>2016</v>
      </c>
    </row>
    <row r="133" spans="2:10" ht="24.95" customHeight="1">
      <c r="B133" s="97"/>
      <c r="C133" s="82"/>
      <c r="D133" s="107" t="s">
        <v>96</v>
      </c>
      <c r="E133" s="108">
        <v>30000000</v>
      </c>
      <c r="F133" s="85"/>
      <c r="G133" s="85" t="s">
        <v>29</v>
      </c>
      <c r="H133" s="83"/>
      <c r="I133" s="85">
        <v>2016</v>
      </c>
      <c r="J133" s="86">
        <v>2016</v>
      </c>
    </row>
    <row r="134" spans="2:10" ht="24.95" customHeight="1">
      <c r="B134" s="97"/>
      <c r="C134" s="82"/>
      <c r="D134" s="107" t="s">
        <v>102</v>
      </c>
      <c r="E134" s="108">
        <v>30000000</v>
      </c>
      <c r="F134" s="85"/>
      <c r="G134" s="85" t="s">
        <v>29</v>
      </c>
      <c r="H134" s="83"/>
      <c r="I134" s="85">
        <v>2016</v>
      </c>
      <c r="J134" s="86">
        <v>2016</v>
      </c>
    </row>
    <row r="135" spans="2:10" ht="24.95" customHeight="1">
      <c r="B135" s="97"/>
      <c r="C135" s="71"/>
      <c r="D135" s="117" t="s">
        <v>103</v>
      </c>
      <c r="E135" s="135">
        <v>40000000</v>
      </c>
      <c r="F135" s="74"/>
      <c r="G135" s="74" t="s">
        <v>29</v>
      </c>
      <c r="H135" s="72"/>
      <c r="I135" s="74">
        <v>2016</v>
      </c>
      <c r="J135" s="76">
        <v>2016</v>
      </c>
    </row>
    <row r="136" spans="2:10" ht="24.95" customHeight="1">
      <c r="B136" s="97"/>
      <c r="C136" s="77" t="s">
        <v>139</v>
      </c>
      <c r="D136" s="78" t="s">
        <v>94</v>
      </c>
      <c r="E136" s="79">
        <v>200000000</v>
      </c>
      <c r="F136" s="80"/>
      <c r="G136" s="80" t="s">
        <v>29</v>
      </c>
      <c r="H136" s="78"/>
      <c r="I136" s="80">
        <v>2016</v>
      </c>
      <c r="J136" s="81">
        <v>2016</v>
      </c>
    </row>
    <row r="137" spans="2:10" ht="24.95" customHeight="1">
      <c r="B137" s="97"/>
      <c r="C137" s="82"/>
      <c r="D137" s="107" t="s">
        <v>99</v>
      </c>
      <c r="E137" s="108">
        <v>75000000</v>
      </c>
      <c r="F137" s="85"/>
      <c r="G137" s="85" t="s">
        <v>29</v>
      </c>
      <c r="H137" s="83"/>
      <c r="I137" s="85">
        <v>2016</v>
      </c>
      <c r="J137" s="86">
        <v>2016</v>
      </c>
    </row>
    <row r="138" spans="2:10" ht="24.95" customHeight="1">
      <c r="B138" s="97"/>
      <c r="C138" s="82"/>
      <c r="D138" s="107" t="s">
        <v>100</v>
      </c>
      <c r="E138" s="108">
        <v>30000000</v>
      </c>
      <c r="F138" s="85"/>
      <c r="G138" s="85" t="s">
        <v>29</v>
      </c>
      <c r="H138" s="83"/>
      <c r="I138" s="85">
        <v>2016</v>
      </c>
      <c r="J138" s="86">
        <v>2016</v>
      </c>
    </row>
    <row r="139" spans="2:10" ht="24.95" customHeight="1">
      <c r="B139" s="97"/>
      <c r="C139" s="82"/>
      <c r="D139" s="83" t="s">
        <v>101</v>
      </c>
      <c r="E139" s="84">
        <v>30000000</v>
      </c>
      <c r="F139" s="85"/>
      <c r="G139" s="85" t="s">
        <v>29</v>
      </c>
      <c r="H139" s="83"/>
      <c r="I139" s="85">
        <v>2016</v>
      </c>
      <c r="J139" s="86">
        <v>2016</v>
      </c>
    </row>
    <row r="140" spans="2:10" ht="24.95" customHeight="1">
      <c r="B140" s="97"/>
      <c r="C140" s="82"/>
      <c r="D140" s="83" t="s">
        <v>96</v>
      </c>
      <c r="E140" s="84">
        <v>30000000</v>
      </c>
      <c r="F140" s="85"/>
      <c r="G140" s="85" t="s">
        <v>29</v>
      </c>
      <c r="H140" s="83"/>
      <c r="I140" s="85">
        <v>2016</v>
      </c>
      <c r="J140" s="86">
        <v>2016</v>
      </c>
    </row>
    <row r="141" spans="2:10" ht="24.95" customHeight="1">
      <c r="B141" s="97"/>
      <c r="C141" s="82"/>
      <c r="D141" s="83" t="s">
        <v>102</v>
      </c>
      <c r="E141" s="84">
        <v>30000000</v>
      </c>
      <c r="F141" s="85"/>
      <c r="G141" s="85" t="s">
        <v>29</v>
      </c>
      <c r="H141" s="83"/>
      <c r="I141" s="85">
        <v>2016</v>
      </c>
      <c r="J141" s="86">
        <v>2016</v>
      </c>
    </row>
    <row r="142" spans="2:10" ht="24.95" customHeight="1">
      <c r="B142" s="97"/>
      <c r="C142" s="71"/>
      <c r="D142" s="72" t="s">
        <v>103</v>
      </c>
      <c r="E142" s="73">
        <v>30000000</v>
      </c>
      <c r="F142" s="74"/>
      <c r="G142" s="74" t="s">
        <v>29</v>
      </c>
      <c r="H142" s="72"/>
      <c r="I142" s="74">
        <v>2016</v>
      </c>
      <c r="J142" s="76">
        <v>2016</v>
      </c>
    </row>
    <row r="143" spans="2:10" ht="39" customHeight="1">
      <c r="B143" s="97"/>
      <c r="C143" s="38" t="s">
        <v>140</v>
      </c>
      <c r="D143" s="37" t="s">
        <v>94</v>
      </c>
      <c r="E143" s="87">
        <v>2534550290</v>
      </c>
      <c r="F143" s="28"/>
      <c r="G143" s="28" t="s">
        <v>29</v>
      </c>
      <c r="H143" s="37"/>
      <c r="I143" s="28">
        <v>2016</v>
      </c>
      <c r="J143" s="88">
        <v>2016</v>
      </c>
    </row>
    <row r="144" spans="2:10" ht="24.95" customHeight="1">
      <c r="B144" s="97"/>
      <c r="C144" s="77" t="s">
        <v>141</v>
      </c>
      <c r="D144" s="78" t="s">
        <v>94</v>
      </c>
      <c r="E144" s="79">
        <v>200981767</v>
      </c>
      <c r="F144" s="80"/>
      <c r="G144" s="80" t="s">
        <v>29</v>
      </c>
      <c r="H144" s="78"/>
      <c r="I144" s="80">
        <v>2016</v>
      </c>
      <c r="J144" s="81">
        <v>2016</v>
      </c>
    </row>
    <row r="145" spans="2:10" ht="24.95" customHeight="1">
      <c r="B145" s="97"/>
      <c r="C145" s="82"/>
      <c r="D145" s="83" t="s">
        <v>99</v>
      </c>
      <c r="E145" s="84">
        <v>150000000</v>
      </c>
      <c r="F145" s="85"/>
      <c r="G145" s="85" t="s">
        <v>29</v>
      </c>
      <c r="H145" s="83"/>
      <c r="I145" s="85">
        <v>2016</v>
      </c>
      <c r="J145" s="86">
        <v>2016</v>
      </c>
    </row>
    <row r="146" spans="2:10" ht="24.95" customHeight="1">
      <c r="B146" s="97"/>
      <c r="C146" s="82"/>
      <c r="D146" s="83" t="s">
        <v>100</v>
      </c>
      <c r="E146" s="84">
        <v>50000000</v>
      </c>
      <c r="F146" s="85"/>
      <c r="G146" s="85" t="s">
        <v>29</v>
      </c>
      <c r="H146" s="83"/>
      <c r="I146" s="85">
        <v>2016</v>
      </c>
      <c r="J146" s="86">
        <v>2016</v>
      </c>
    </row>
    <row r="147" spans="2:10" ht="24.95" customHeight="1">
      <c r="B147" s="97"/>
      <c r="C147" s="82"/>
      <c r="D147" s="83" t="s">
        <v>101</v>
      </c>
      <c r="E147" s="84">
        <v>50000000</v>
      </c>
      <c r="F147" s="85"/>
      <c r="G147" s="85" t="s">
        <v>29</v>
      </c>
      <c r="H147" s="83"/>
      <c r="I147" s="85">
        <v>2016</v>
      </c>
      <c r="J147" s="86">
        <v>2016</v>
      </c>
    </row>
    <row r="148" spans="2:10" ht="24.95" customHeight="1">
      <c r="B148" s="97"/>
      <c r="C148" s="82"/>
      <c r="D148" s="83" t="s">
        <v>96</v>
      </c>
      <c r="E148" s="84">
        <v>50000000</v>
      </c>
      <c r="F148" s="85"/>
      <c r="G148" s="85" t="s">
        <v>29</v>
      </c>
      <c r="H148" s="83"/>
      <c r="I148" s="85">
        <v>2016</v>
      </c>
      <c r="J148" s="86">
        <v>2016</v>
      </c>
    </row>
    <row r="149" spans="2:10" ht="24.95" customHeight="1">
      <c r="B149" s="97"/>
      <c r="C149" s="82"/>
      <c r="D149" s="83" t="s">
        <v>102</v>
      </c>
      <c r="E149" s="84">
        <v>50000000</v>
      </c>
      <c r="F149" s="85"/>
      <c r="G149" s="85" t="s">
        <v>29</v>
      </c>
      <c r="H149" s="83"/>
      <c r="I149" s="85">
        <v>2016</v>
      </c>
      <c r="J149" s="86">
        <v>2016</v>
      </c>
    </row>
    <row r="150" spans="2:10" ht="24.95" customHeight="1">
      <c r="B150" s="97"/>
      <c r="C150" s="71"/>
      <c r="D150" s="72" t="s">
        <v>103</v>
      </c>
      <c r="E150" s="73">
        <v>50000000</v>
      </c>
      <c r="F150" s="74"/>
      <c r="G150" s="74" t="s">
        <v>29</v>
      </c>
      <c r="H150" s="72"/>
      <c r="I150" s="74">
        <v>2016</v>
      </c>
      <c r="J150" s="76">
        <v>2016</v>
      </c>
    </row>
    <row r="151" spans="2:10" ht="50.25" customHeight="1">
      <c r="B151" s="94"/>
      <c r="C151" s="38" t="s">
        <v>142</v>
      </c>
      <c r="D151" s="37" t="s">
        <v>94</v>
      </c>
      <c r="E151" s="87">
        <v>1658485603</v>
      </c>
      <c r="F151" s="28"/>
      <c r="G151" s="28" t="s">
        <v>29</v>
      </c>
      <c r="H151" s="37"/>
      <c r="I151" s="28">
        <v>2016</v>
      </c>
      <c r="J151" s="88">
        <v>2016</v>
      </c>
    </row>
    <row r="152" spans="2:10" ht="24.95" customHeight="1">
      <c r="B152" s="91" t="s">
        <v>143</v>
      </c>
      <c r="C152" s="77" t="s">
        <v>144</v>
      </c>
      <c r="D152" s="78" t="s">
        <v>99</v>
      </c>
      <c r="E152" s="79">
        <v>360000000</v>
      </c>
      <c r="F152" s="80"/>
      <c r="G152" s="80" t="s">
        <v>29</v>
      </c>
      <c r="H152" s="78"/>
      <c r="I152" s="80">
        <v>2016</v>
      </c>
      <c r="J152" s="81">
        <v>2016</v>
      </c>
    </row>
    <row r="153" spans="2:10" ht="24.95" customHeight="1">
      <c r="B153" s="97"/>
      <c r="C153" s="82"/>
      <c r="D153" s="83" t="s">
        <v>100</v>
      </c>
      <c r="E153" s="84">
        <v>240000000</v>
      </c>
      <c r="F153" s="85"/>
      <c r="G153" s="85" t="s">
        <v>29</v>
      </c>
      <c r="H153" s="83"/>
      <c r="I153" s="85">
        <v>2016</v>
      </c>
      <c r="J153" s="86">
        <v>2016</v>
      </c>
    </row>
    <row r="154" spans="2:10" ht="24.95" customHeight="1">
      <c r="B154" s="97"/>
      <c r="C154" s="82"/>
      <c r="D154" s="83" t="s">
        <v>101</v>
      </c>
      <c r="E154" s="84">
        <v>120000000</v>
      </c>
      <c r="F154" s="85"/>
      <c r="G154" s="85" t="s">
        <v>29</v>
      </c>
      <c r="H154" s="83"/>
      <c r="I154" s="85">
        <v>2016</v>
      </c>
      <c r="J154" s="86">
        <v>2016</v>
      </c>
    </row>
    <row r="155" spans="2:10" ht="24.95" customHeight="1">
      <c r="B155" s="97"/>
      <c r="C155" s="82"/>
      <c r="D155" s="83" t="s">
        <v>96</v>
      </c>
      <c r="E155" s="84">
        <v>120000000</v>
      </c>
      <c r="F155" s="85"/>
      <c r="G155" s="85" t="s">
        <v>29</v>
      </c>
      <c r="H155" s="83"/>
      <c r="I155" s="85">
        <v>2016</v>
      </c>
      <c r="J155" s="86">
        <v>2016</v>
      </c>
    </row>
    <row r="156" spans="2:10" ht="24.95" customHeight="1">
      <c r="B156" s="97"/>
      <c r="C156" s="82"/>
      <c r="D156" s="83" t="s">
        <v>102</v>
      </c>
      <c r="E156" s="84">
        <v>180000000</v>
      </c>
      <c r="F156" s="85"/>
      <c r="G156" s="85" t="s">
        <v>29</v>
      </c>
      <c r="H156" s="83"/>
      <c r="I156" s="85">
        <v>2016</v>
      </c>
      <c r="J156" s="86">
        <v>2016</v>
      </c>
    </row>
    <row r="157" spans="2:10" ht="24.95" customHeight="1">
      <c r="B157" s="97"/>
      <c r="C157" s="71"/>
      <c r="D157" s="72" t="s">
        <v>103</v>
      </c>
      <c r="E157" s="73">
        <v>180000000</v>
      </c>
      <c r="F157" s="74"/>
      <c r="G157" s="74" t="s">
        <v>29</v>
      </c>
      <c r="H157" s="72"/>
      <c r="I157" s="74">
        <v>2016</v>
      </c>
      <c r="J157" s="76">
        <v>2016</v>
      </c>
    </row>
    <row r="158" spans="2:10" ht="24.95" customHeight="1">
      <c r="B158" s="97"/>
      <c r="C158" s="38" t="s">
        <v>145</v>
      </c>
      <c r="D158" s="37" t="s">
        <v>94</v>
      </c>
      <c r="E158" s="87"/>
      <c r="F158" s="28"/>
      <c r="G158" s="28" t="s">
        <v>29</v>
      </c>
      <c r="H158" s="37"/>
      <c r="I158" s="28">
        <v>2016</v>
      </c>
      <c r="J158" s="88">
        <v>2016</v>
      </c>
    </row>
    <row r="159" spans="2:10" ht="45" customHeight="1">
      <c r="B159" s="94"/>
      <c r="C159" s="95" t="s">
        <v>146</v>
      </c>
      <c r="D159" s="72" t="s">
        <v>94</v>
      </c>
      <c r="E159" s="73">
        <v>2138000000</v>
      </c>
      <c r="F159" s="74"/>
      <c r="G159" s="74" t="s">
        <v>29</v>
      </c>
      <c r="H159" s="72"/>
      <c r="I159" s="74">
        <v>2016</v>
      </c>
      <c r="J159" s="76">
        <v>2016</v>
      </c>
    </row>
    <row r="160" spans="2:10" ht="60" customHeight="1" thickBot="1">
      <c r="B160" s="136" t="s">
        <v>147</v>
      </c>
      <c r="C160" s="137" t="s">
        <v>148</v>
      </c>
      <c r="D160" s="105" t="s">
        <v>89</v>
      </c>
      <c r="E160" s="138">
        <v>2410411912</v>
      </c>
      <c r="F160" s="139"/>
      <c r="G160" s="139" t="s">
        <v>29</v>
      </c>
      <c r="H160" s="140" t="s">
        <v>90</v>
      </c>
      <c r="I160" s="105"/>
      <c r="J160" s="141"/>
    </row>
    <row r="161" spans="2:10" ht="20.100000000000001" customHeight="1" thickBot="1">
      <c r="B161" s="142"/>
      <c r="C161" s="143"/>
      <c r="D161" s="143"/>
      <c r="E161" s="144">
        <f>SUM(E7:E160)</f>
        <v>428348590465</v>
      </c>
      <c r="F161" s="145"/>
      <c r="G161" s="145"/>
      <c r="H161" s="143"/>
      <c r="I161" s="143"/>
      <c r="J161" s="146"/>
    </row>
    <row r="163" spans="2:10">
      <c r="B163" s="147" t="s">
        <v>149</v>
      </c>
    </row>
  </sheetData>
  <dataConsolidate link="1"/>
  <mergeCells count="39">
    <mergeCell ref="B152:B159"/>
    <mergeCell ref="C152:C157"/>
    <mergeCell ref="C79:C88"/>
    <mergeCell ref="C89:C95"/>
    <mergeCell ref="C96:C109"/>
    <mergeCell ref="H97:H99"/>
    <mergeCell ref="C110:C120"/>
    <mergeCell ref="B122:B151"/>
    <mergeCell ref="C122:C128"/>
    <mergeCell ref="C129:C135"/>
    <mergeCell ref="C136:C142"/>
    <mergeCell ref="C144:C150"/>
    <mergeCell ref="B40:B41"/>
    <mergeCell ref="H40:H41"/>
    <mergeCell ref="B42:B51"/>
    <mergeCell ref="C45:C51"/>
    <mergeCell ref="B52:B121"/>
    <mergeCell ref="C52:C58"/>
    <mergeCell ref="C59:C65"/>
    <mergeCell ref="C66:C67"/>
    <mergeCell ref="C68:C78"/>
    <mergeCell ref="H69:H71"/>
    <mergeCell ref="B7:B39"/>
    <mergeCell ref="C7:C8"/>
    <mergeCell ref="H7:H39"/>
    <mergeCell ref="C9:C12"/>
    <mergeCell ref="C13:C14"/>
    <mergeCell ref="C15:C23"/>
    <mergeCell ref="C24:C31"/>
    <mergeCell ref="C32:C34"/>
    <mergeCell ref="C35:C37"/>
    <mergeCell ref="B2:J2"/>
    <mergeCell ref="B4:B6"/>
    <mergeCell ref="C4:C6"/>
    <mergeCell ref="D4:D6"/>
    <mergeCell ref="E4:E6"/>
    <mergeCell ref="F4:F5"/>
    <mergeCell ref="G4:G5"/>
    <mergeCell ref="H4:J5"/>
  </mergeCells>
  <pageMargins left="0.39370078740157483" right="0.39370078740157483" top="0.39370078740157483" bottom="0.39370078740157483" header="0.19685039370078741" footer="0.19685039370078741"/>
  <pageSetup scale="1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[3]Hoja2!#REF!</xm:f>
          </x14:formula1>
          <xm:sqref>B7 B40 B42 B122 B152 B160:B161 B52:B69 F7:G161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K29"/>
  <sheetViews>
    <sheetView zoomScale="90" zoomScaleNormal="90" workbookViewId="0">
      <selection activeCell="B2" sqref="B2:J2"/>
    </sheetView>
  </sheetViews>
  <sheetFormatPr baseColWidth="10" defaultColWidth="11.5703125" defaultRowHeight="15"/>
  <cols>
    <col min="1" max="1" width="1.7109375" style="31" customWidth="1"/>
    <col min="2" max="2" width="68.42578125" style="31" customWidth="1"/>
    <col min="3" max="3" width="51.85546875" style="31" customWidth="1"/>
    <col min="4" max="4" width="22.85546875" style="31" bestFit="1" customWidth="1"/>
    <col min="5" max="5" width="31.42578125" style="31" customWidth="1"/>
    <col min="6" max="6" width="40.140625" style="31" customWidth="1"/>
    <col min="7" max="8" width="27.28515625" style="31" customWidth="1"/>
    <col min="9" max="9" width="20.7109375" style="31" customWidth="1"/>
    <col min="10" max="10" width="22.42578125" style="31" customWidth="1"/>
    <col min="11" max="11" width="21.28515625" style="31" customWidth="1"/>
    <col min="12" max="12" width="16" style="31" bestFit="1" customWidth="1"/>
    <col min="13" max="13" width="49" style="31" customWidth="1"/>
    <col min="14" max="257" width="11.5703125" style="31"/>
    <col min="258" max="258" width="1.7109375" style="31" customWidth="1"/>
    <col min="259" max="260" width="28.7109375" style="31" customWidth="1"/>
    <col min="261" max="261" width="22.85546875" style="31" bestFit="1" customWidth="1"/>
    <col min="262" max="263" width="40.140625" style="31" customWidth="1"/>
    <col min="264" max="264" width="27.28515625" style="31" customWidth="1"/>
    <col min="265" max="265" width="20.7109375" style="31" customWidth="1"/>
    <col min="266" max="266" width="22.42578125" style="31" customWidth="1"/>
    <col min="267" max="267" width="21.28515625" style="31" customWidth="1"/>
    <col min="268" max="268" width="16" style="31" bestFit="1" customWidth="1"/>
    <col min="269" max="269" width="49" style="31" customWidth="1"/>
    <col min="270" max="513" width="11.5703125" style="31"/>
    <col min="514" max="514" width="1.7109375" style="31" customWidth="1"/>
    <col min="515" max="516" width="28.7109375" style="31" customWidth="1"/>
    <col min="517" max="517" width="22.85546875" style="31" bestFit="1" customWidth="1"/>
    <col min="518" max="519" width="40.140625" style="31" customWidth="1"/>
    <col min="520" max="520" width="27.28515625" style="31" customWidth="1"/>
    <col min="521" max="521" width="20.7109375" style="31" customWidth="1"/>
    <col min="522" max="522" width="22.42578125" style="31" customWidth="1"/>
    <col min="523" max="523" width="21.28515625" style="31" customWidth="1"/>
    <col min="524" max="524" width="16" style="31" bestFit="1" customWidth="1"/>
    <col min="525" max="525" width="49" style="31" customWidth="1"/>
    <col min="526" max="769" width="11.5703125" style="31"/>
    <col min="770" max="770" width="1.7109375" style="31" customWidth="1"/>
    <col min="771" max="772" width="28.7109375" style="31" customWidth="1"/>
    <col min="773" max="773" width="22.85546875" style="31" bestFit="1" customWidth="1"/>
    <col min="774" max="775" width="40.140625" style="31" customWidth="1"/>
    <col min="776" max="776" width="27.28515625" style="31" customWidth="1"/>
    <col min="777" max="777" width="20.7109375" style="31" customWidth="1"/>
    <col min="778" max="778" width="22.42578125" style="31" customWidth="1"/>
    <col min="779" max="779" width="21.28515625" style="31" customWidth="1"/>
    <col min="780" max="780" width="16" style="31" bestFit="1" customWidth="1"/>
    <col min="781" max="781" width="49" style="31" customWidth="1"/>
    <col min="782" max="1025" width="11.5703125" style="31"/>
    <col min="1026" max="1026" width="1.7109375" style="31" customWidth="1"/>
    <col min="1027" max="1028" width="28.7109375" style="31" customWidth="1"/>
    <col min="1029" max="1029" width="22.85546875" style="31" bestFit="1" customWidth="1"/>
    <col min="1030" max="1031" width="40.140625" style="31" customWidth="1"/>
    <col min="1032" max="1032" width="27.28515625" style="31" customWidth="1"/>
    <col min="1033" max="1033" width="20.7109375" style="31" customWidth="1"/>
    <col min="1034" max="1034" width="22.42578125" style="31" customWidth="1"/>
    <col min="1035" max="1035" width="21.28515625" style="31" customWidth="1"/>
    <col min="1036" max="1036" width="16" style="31" bestFit="1" customWidth="1"/>
    <col min="1037" max="1037" width="49" style="31" customWidth="1"/>
    <col min="1038" max="1281" width="11.5703125" style="31"/>
    <col min="1282" max="1282" width="1.7109375" style="31" customWidth="1"/>
    <col min="1283" max="1284" width="28.7109375" style="31" customWidth="1"/>
    <col min="1285" max="1285" width="22.85546875" style="31" bestFit="1" customWidth="1"/>
    <col min="1286" max="1287" width="40.140625" style="31" customWidth="1"/>
    <col min="1288" max="1288" width="27.28515625" style="31" customWidth="1"/>
    <col min="1289" max="1289" width="20.7109375" style="31" customWidth="1"/>
    <col min="1290" max="1290" width="22.42578125" style="31" customWidth="1"/>
    <col min="1291" max="1291" width="21.28515625" style="31" customWidth="1"/>
    <col min="1292" max="1292" width="16" style="31" bestFit="1" customWidth="1"/>
    <col min="1293" max="1293" width="49" style="31" customWidth="1"/>
    <col min="1294" max="1537" width="11.5703125" style="31"/>
    <col min="1538" max="1538" width="1.7109375" style="31" customWidth="1"/>
    <col min="1539" max="1540" width="28.7109375" style="31" customWidth="1"/>
    <col min="1541" max="1541" width="22.85546875" style="31" bestFit="1" customWidth="1"/>
    <col min="1542" max="1543" width="40.140625" style="31" customWidth="1"/>
    <col min="1544" max="1544" width="27.28515625" style="31" customWidth="1"/>
    <col min="1545" max="1545" width="20.7109375" style="31" customWidth="1"/>
    <col min="1546" max="1546" width="22.42578125" style="31" customWidth="1"/>
    <col min="1547" max="1547" width="21.28515625" style="31" customWidth="1"/>
    <col min="1548" max="1548" width="16" style="31" bestFit="1" customWidth="1"/>
    <col min="1549" max="1549" width="49" style="31" customWidth="1"/>
    <col min="1550" max="1793" width="11.5703125" style="31"/>
    <col min="1794" max="1794" width="1.7109375" style="31" customWidth="1"/>
    <col min="1795" max="1796" width="28.7109375" style="31" customWidth="1"/>
    <col min="1797" max="1797" width="22.85546875" style="31" bestFit="1" customWidth="1"/>
    <col min="1798" max="1799" width="40.140625" style="31" customWidth="1"/>
    <col min="1800" max="1800" width="27.28515625" style="31" customWidth="1"/>
    <col min="1801" max="1801" width="20.7109375" style="31" customWidth="1"/>
    <col min="1802" max="1802" width="22.42578125" style="31" customWidth="1"/>
    <col min="1803" max="1803" width="21.28515625" style="31" customWidth="1"/>
    <col min="1804" max="1804" width="16" style="31" bestFit="1" customWidth="1"/>
    <col min="1805" max="1805" width="49" style="31" customWidth="1"/>
    <col min="1806" max="2049" width="11.5703125" style="31"/>
    <col min="2050" max="2050" width="1.7109375" style="31" customWidth="1"/>
    <col min="2051" max="2052" width="28.7109375" style="31" customWidth="1"/>
    <col min="2053" max="2053" width="22.85546875" style="31" bestFit="1" customWidth="1"/>
    <col min="2054" max="2055" width="40.140625" style="31" customWidth="1"/>
    <col min="2056" max="2056" width="27.28515625" style="31" customWidth="1"/>
    <col min="2057" max="2057" width="20.7109375" style="31" customWidth="1"/>
    <col min="2058" max="2058" width="22.42578125" style="31" customWidth="1"/>
    <col min="2059" max="2059" width="21.28515625" style="31" customWidth="1"/>
    <col min="2060" max="2060" width="16" style="31" bestFit="1" customWidth="1"/>
    <col min="2061" max="2061" width="49" style="31" customWidth="1"/>
    <col min="2062" max="2305" width="11.5703125" style="31"/>
    <col min="2306" max="2306" width="1.7109375" style="31" customWidth="1"/>
    <col min="2307" max="2308" width="28.7109375" style="31" customWidth="1"/>
    <col min="2309" max="2309" width="22.85546875" style="31" bestFit="1" customWidth="1"/>
    <col min="2310" max="2311" width="40.140625" style="31" customWidth="1"/>
    <col min="2312" max="2312" width="27.28515625" style="31" customWidth="1"/>
    <col min="2313" max="2313" width="20.7109375" style="31" customWidth="1"/>
    <col min="2314" max="2314" width="22.42578125" style="31" customWidth="1"/>
    <col min="2315" max="2315" width="21.28515625" style="31" customWidth="1"/>
    <col min="2316" max="2316" width="16" style="31" bestFit="1" customWidth="1"/>
    <col min="2317" max="2317" width="49" style="31" customWidth="1"/>
    <col min="2318" max="2561" width="11.5703125" style="31"/>
    <col min="2562" max="2562" width="1.7109375" style="31" customWidth="1"/>
    <col min="2563" max="2564" width="28.7109375" style="31" customWidth="1"/>
    <col min="2565" max="2565" width="22.85546875" style="31" bestFit="1" customWidth="1"/>
    <col min="2566" max="2567" width="40.140625" style="31" customWidth="1"/>
    <col min="2568" max="2568" width="27.28515625" style="31" customWidth="1"/>
    <col min="2569" max="2569" width="20.7109375" style="31" customWidth="1"/>
    <col min="2570" max="2570" width="22.42578125" style="31" customWidth="1"/>
    <col min="2571" max="2571" width="21.28515625" style="31" customWidth="1"/>
    <col min="2572" max="2572" width="16" style="31" bestFit="1" customWidth="1"/>
    <col min="2573" max="2573" width="49" style="31" customWidth="1"/>
    <col min="2574" max="2817" width="11.5703125" style="31"/>
    <col min="2818" max="2818" width="1.7109375" style="31" customWidth="1"/>
    <col min="2819" max="2820" width="28.7109375" style="31" customWidth="1"/>
    <col min="2821" max="2821" width="22.85546875" style="31" bestFit="1" customWidth="1"/>
    <col min="2822" max="2823" width="40.140625" style="31" customWidth="1"/>
    <col min="2824" max="2824" width="27.28515625" style="31" customWidth="1"/>
    <col min="2825" max="2825" width="20.7109375" style="31" customWidth="1"/>
    <col min="2826" max="2826" width="22.42578125" style="31" customWidth="1"/>
    <col min="2827" max="2827" width="21.28515625" style="31" customWidth="1"/>
    <col min="2828" max="2828" width="16" style="31" bestFit="1" customWidth="1"/>
    <col min="2829" max="2829" width="49" style="31" customWidth="1"/>
    <col min="2830" max="3073" width="11.5703125" style="31"/>
    <col min="3074" max="3074" width="1.7109375" style="31" customWidth="1"/>
    <col min="3075" max="3076" width="28.7109375" style="31" customWidth="1"/>
    <col min="3077" max="3077" width="22.85546875" style="31" bestFit="1" customWidth="1"/>
    <col min="3078" max="3079" width="40.140625" style="31" customWidth="1"/>
    <col min="3080" max="3080" width="27.28515625" style="31" customWidth="1"/>
    <col min="3081" max="3081" width="20.7109375" style="31" customWidth="1"/>
    <col min="3082" max="3082" width="22.42578125" style="31" customWidth="1"/>
    <col min="3083" max="3083" width="21.28515625" style="31" customWidth="1"/>
    <col min="3084" max="3084" width="16" style="31" bestFit="1" customWidth="1"/>
    <col min="3085" max="3085" width="49" style="31" customWidth="1"/>
    <col min="3086" max="3329" width="11.5703125" style="31"/>
    <col min="3330" max="3330" width="1.7109375" style="31" customWidth="1"/>
    <col min="3331" max="3332" width="28.7109375" style="31" customWidth="1"/>
    <col min="3333" max="3333" width="22.85546875" style="31" bestFit="1" customWidth="1"/>
    <col min="3334" max="3335" width="40.140625" style="31" customWidth="1"/>
    <col min="3336" max="3336" width="27.28515625" style="31" customWidth="1"/>
    <col min="3337" max="3337" width="20.7109375" style="31" customWidth="1"/>
    <col min="3338" max="3338" width="22.42578125" style="31" customWidth="1"/>
    <col min="3339" max="3339" width="21.28515625" style="31" customWidth="1"/>
    <col min="3340" max="3340" width="16" style="31" bestFit="1" customWidth="1"/>
    <col min="3341" max="3341" width="49" style="31" customWidth="1"/>
    <col min="3342" max="3585" width="11.5703125" style="31"/>
    <col min="3586" max="3586" width="1.7109375" style="31" customWidth="1"/>
    <col min="3587" max="3588" width="28.7109375" style="31" customWidth="1"/>
    <col min="3589" max="3589" width="22.85546875" style="31" bestFit="1" customWidth="1"/>
    <col min="3590" max="3591" width="40.140625" style="31" customWidth="1"/>
    <col min="3592" max="3592" width="27.28515625" style="31" customWidth="1"/>
    <col min="3593" max="3593" width="20.7109375" style="31" customWidth="1"/>
    <col min="3594" max="3594" width="22.42578125" style="31" customWidth="1"/>
    <col min="3595" max="3595" width="21.28515625" style="31" customWidth="1"/>
    <col min="3596" max="3596" width="16" style="31" bestFit="1" customWidth="1"/>
    <col min="3597" max="3597" width="49" style="31" customWidth="1"/>
    <col min="3598" max="3841" width="11.5703125" style="31"/>
    <col min="3842" max="3842" width="1.7109375" style="31" customWidth="1"/>
    <col min="3843" max="3844" width="28.7109375" style="31" customWidth="1"/>
    <col min="3845" max="3845" width="22.85546875" style="31" bestFit="1" customWidth="1"/>
    <col min="3846" max="3847" width="40.140625" style="31" customWidth="1"/>
    <col min="3848" max="3848" width="27.28515625" style="31" customWidth="1"/>
    <col min="3849" max="3849" width="20.7109375" style="31" customWidth="1"/>
    <col min="3850" max="3850" width="22.42578125" style="31" customWidth="1"/>
    <col min="3851" max="3851" width="21.28515625" style="31" customWidth="1"/>
    <col min="3852" max="3852" width="16" style="31" bestFit="1" customWidth="1"/>
    <col min="3853" max="3853" width="49" style="31" customWidth="1"/>
    <col min="3854" max="4097" width="11.5703125" style="31"/>
    <col min="4098" max="4098" width="1.7109375" style="31" customWidth="1"/>
    <col min="4099" max="4100" width="28.7109375" style="31" customWidth="1"/>
    <col min="4101" max="4101" width="22.85546875" style="31" bestFit="1" customWidth="1"/>
    <col min="4102" max="4103" width="40.140625" style="31" customWidth="1"/>
    <col min="4104" max="4104" width="27.28515625" style="31" customWidth="1"/>
    <col min="4105" max="4105" width="20.7109375" style="31" customWidth="1"/>
    <col min="4106" max="4106" width="22.42578125" style="31" customWidth="1"/>
    <col min="4107" max="4107" width="21.28515625" style="31" customWidth="1"/>
    <col min="4108" max="4108" width="16" style="31" bestFit="1" customWidth="1"/>
    <col min="4109" max="4109" width="49" style="31" customWidth="1"/>
    <col min="4110" max="4353" width="11.5703125" style="31"/>
    <col min="4354" max="4354" width="1.7109375" style="31" customWidth="1"/>
    <col min="4355" max="4356" width="28.7109375" style="31" customWidth="1"/>
    <col min="4357" max="4357" width="22.85546875" style="31" bestFit="1" customWidth="1"/>
    <col min="4358" max="4359" width="40.140625" style="31" customWidth="1"/>
    <col min="4360" max="4360" width="27.28515625" style="31" customWidth="1"/>
    <col min="4361" max="4361" width="20.7109375" style="31" customWidth="1"/>
    <col min="4362" max="4362" width="22.42578125" style="31" customWidth="1"/>
    <col min="4363" max="4363" width="21.28515625" style="31" customWidth="1"/>
    <col min="4364" max="4364" width="16" style="31" bestFit="1" customWidth="1"/>
    <col min="4365" max="4365" width="49" style="31" customWidth="1"/>
    <col min="4366" max="4609" width="11.5703125" style="31"/>
    <col min="4610" max="4610" width="1.7109375" style="31" customWidth="1"/>
    <col min="4611" max="4612" width="28.7109375" style="31" customWidth="1"/>
    <col min="4613" max="4613" width="22.85546875" style="31" bestFit="1" customWidth="1"/>
    <col min="4614" max="4615" width="40.140625" style="31" customWidth="1"/>
    <col min="4616" max="4616" width="27.28515625" style="31" customWidth="1"/>
    <col min="4617" max="4617" width="20.7109375" style="31" customWidth="1"/>
    <col min="4618" max="4618" width="22.42578125" style="31" customWidth="1"/>
    <col min="4619" max="4619" width="21.28515625" style="31" customWidth="1"/>
    <col min="4620" max="4620" width="16" style="31" bestFit="1" customWidth="1"/>
    <col min="4621" max="4621" width="49" style="31" customWidth="1"/>
    <col min="4622" max="4865" width="11.5703125" style="31"/>
    <col min="4866" max="4866" width="1.7109375" style="31" customWidth="1"/>
    <col min="4867" max="4868" width="28.7109375" style="31" customWidth="1"/>
    <col min="4869" max="4869" width="22.85546875" style="31" bestFit="1" customWidth="1"/>
    <col min="4870" max="4871" width="40.140625" style="31" customWidth="1"/>
    <col min="4872" max="4872" width="27.28515625" style="31" customWidth="1"/>
    <col min="4873" max="4873" width="20.7109375" style="31" customWidth="1"/>
    <col min="4874" max="4874" width="22.42578125" style="31" customWidth="1"/>
    <col min="4875" max="4875" width="21.28515625" style="31" customWidth="1"/>
    <col min="4876" max="4876" width="16" style="31" bestFit="1" customWidth="1"/>
    <col min="4877" max="4877" width="49" style="31" customWidth="1"/>
    <col min="4878" max="5121" width="11.5703125" style="31"/>
    <col min="5122" max="5122" width="1.7109375" style="31" customWidth="1"/>
    <col min="5123" max="5124" width="28.7109375" style="31" customWidth="1"/>
    <col min="5125" max="5125" width="22.85546875" style="31" bestFit="1" customWidth="1"/>
    <col min="5126" max="5127" width="40.140625" style="31" customWidth="1"/>
    <col min="5128" max="5128" width="27.28515625" style="31" customWidth="1"/>
    <col min="5129" max="5129" width="20.7109375" style="31" customWidth="1"/>
    <col min="5130" max="5130" width="22.42578125" style="31" customWidth="1"/>
    <col min="5131" max="5131" width="21.28515625" style="31" customWidth="1"/>
    <col min="5132" max="5132" width="16" style="31" bestFit="1" customWidth="1"/>
    <col min="5133" max="5133" width="49" style="31" customWidth="1"/>
    <col min="5134" max="5377" width="11.5703125" style="31"/>
    <col min="5378" max="5378" width="1.7109375" style="31" customWidth="1"/>
    <col min="5379" max="5380" width="28.7109375" style="31" customWidth="1"/>
    <col min="5381" max="5381" width="22.85546875" style="31" bestFit="1" customWidth="1"/>
    <col min="5382" max="5383" width="40.140625" style="31" customWidth="1"/>
    <col min="5384" max="5384" width="27.28515625" style="31" customWidth="1"/>
    <col min="5385" max="5385" width="20.7109375" style="31" customWidth="1"/>
    <col min="5386" max="5386" width="22.42578125" style="31" customWidth="1"/>
    <col min="5387" max="5387" width="21.28515625" style="31" customWidth="1"/>
    <col min="5388" max="5388" width="16" style="31" bestFit="1" customWidth="1"/>
    <col min="5389" max="5389" width="49" style="31" customWidth="1"/>
    <col min="5390" max="5633" width="11.5703125" style="31"/>
    <col min="5634" max="5634" width="1.7109375" style="31" customWidth="1"/>
    <col min="5635" max="5636" width="28.7109375" style="31" customWidth="1"/>
    <col min="5637" max="5637" width="22.85546875" style="31" bestFit="1" customWidth="1"/>
    <col min="5638" max="5639" width="40.140625" style="31" customWidth="1"/>
    <col min="5640" max="5640" width="27.28515625" style="31" customWidth="1"/>
    <col min="5641" max="5641" width="20.7109375" style="31" customWidth="1"/>
    <col min="5642" max="5642" width="22.42578125" style="31" customWidth="1"/>
    <col min="5643" max="5643" width="21.28515625" style="31" customWidth="1"/>
    <col min="5644" max="5644" width="16" style="31" bestFit="1" customWidth="1"/>
    <col min="5645" max="5645" width="49" style="31" customWidth="1"/>
    <col min="5646" max="5889" width="11.5703125" style="31"/>
    <col min="5890" max="5890" width="1.7109375" style="31" customWidth="1"/>
    <col min="5891" max="5892" width="28.7109375" style="31" customWidth="1"/>
    <col min="5893" max="5893" width="22.85546875" style="31" bestFit="1" customWidth="1"/>
    <col min="5894" max="5895" width="40.140625" style="31" customWidth="1"/>
    <col min="5896" max="5896" width="27.28515625" style="31" customWidth="1"/>
    <col min="5897" max="5897" width="20.7109375" style="31" customWidth="1"/>
    <col min="5898" max="5898" width="22.42578125" style="31" customWidth="1"/>
    <col min="5899" max="5899" width="21.28515625" style="31" customWidth="1"/>
    <col min="5900" max="5900" width="16" style="31" bestFit="1" customWidth="1"/>
    <col min="5901" max="5901" width="49" style="31" customWidth="1"/>
    <col min="5902" max="6145" width="11.5703125" style="31"/>
    <col min="6146" max="6146" width="1.7109375" style="31" customWidth="1"/>
    <col min="6147" max="6148" width="28.7109375" style="31" customWidth="1"/>
    <col min="6149" max="6149" width="22.85546875" style="31" bestFit="1" customWidth="1"/>
    <col min="6150" max="6151" width="40.140625" style="31" customWidth="1"/>
    <col min="6152" max="6152" width="27.28515625" style="31" customWidth="1"/>
    <col min="6153" max="6153" width="20.7109375" style="31" customWidth="1"/>
    <col min="6154" max="6154" width="22.42578125" style="31" customWidth="1"/>
    <col min="6155" max="6155" width="21.28515625" style="31" customWidth="1"/>
    <col min="6156" max="6156" width="16" style="31" bestFit="1" customWidth="1"/>
    <col min="6157" max="6157" width="49" style="31" customWidth="1"/>
    <col min="6158" max="6401" width="11.5703125" style="31"/>
    <col min="6402" max="6402" width="1.7109375" style="31" customWidth="1"/>
    <col min="6403" max="6404" width="28.7109375" style="31" customWidth="1"/>
    <col min="6405" max="6405" width="22.85546875" style="31" bestFit="1" customWidth="1"/>
    <col min="6406" max="6407" width="40.140625" style="31" customWidth="1"/>
    <col min="6408" max="6408" width="27.28515625" style="31" customWidth="1"/>
    <col min="6409" max="6409" width="20.7109375" style="31" customWidth="1"/>
    <col min="6410" max="6410" width="22.42578125" style="31" customWidth="1"/>
    <col min="6411" max="6411" width="21.28515625" style="31" customWidth="1"/>
    <col min="6412" max="6412" width="16" style="31" bestFit="1" customWidth="1"/>
    <col min="6413" max="6413" width="49" style="31" customWidth="1"/>
    <col min="6414" max="6657" width="11.5703125" style="31"/>
    <col min="6658" max="6658" width="1.7109375" style="31" customWidth="1"/>
    <col min="6659" max="6660" width="28.7109375" style="31" customWidth="1"/>
    <col min="6661" max="6661" width="22.85546875" style="31" bestFit="1" customWidth="1"/>
    <col min="6662" max="6663" width="40.140625" style="31" customWidth="1"/>
    <col min="6664" max="6664" width="27.28515625" style="31" customWidth="1"/>
    <col min="6665" max="6665" width="20.7109375" style="31" customWidth="1"/>
    <col min="6666" max="6666" width="22.42578125" style="31" customWidth="1"/>
    <col min="6667" max="6667" width="21.28515625" style="31" customWidth="1"/>
    <col min="6668" max="6668" width="16" style="31" bestFit="1" customWidth="1"/>
    <col min="6669" max="6669" width="49" style="31" customWidth="1"/>
    <col min="6670" max="6913" width="11.5703125" style="31"/>
    <col min="6914" max="6914" width="1.7109375" style="31" customWidth="1"/>
    <col min="6915" max="6916" width="28.7109375" style="31" customWidth="1"/>
    <col min="6917" max="6917" width="22.85546875" style="31" bestFit="1" customWidth="1"/>
    <col min="6918" max="6919" width="40.140625" style="31" customWidth="1"/>
    <col min="6920" max="6920" width="27.28515625" style="31" customWidth="1"/>
    <col min="6921" max="6921" width="20.7109375" style="31" customWidth="1"/>
    <col min="6922" max="6922" width="22.42578125" style="31" customWidth="1"/>
    <col min="6923" max="6923" width="21.28515625" style="31" customWidth="1"/>
    <col min="6924" max="6924" width="16" style="31" bestFit="1" customWidth="1"/>
    <col min="6925" max="6925" width="49" style="31" customWidth="1"/>
    <col min="6926" max="7169" width="11.5703125" style="31"/>
    <col min="7170" max="7170" width="1.7109375" style="31" customWidth="1"/>
    <col min="7171" max="7172" width="28.7109375" style="31" customWidth="1"/>
    <col min="7173" max="7173" width="22.85546875" style="31" bestFit="1" customWidth="1"/>
    <col min="7174" max="7175" width="40.140625" style="31" customWidth="1"/>
    <col min="7176" max="7176" width="27.28515625" style="31" customWidth="1"/>
    <col min="7177" max="7177" width="20.7109375" style="31" customWidth="1"/>
    <col min="7178" max="7178" width="22.42578125" style="31" customWidth="1"/>
    <col min="7179" max="7179" width="21.28515625" style="31" customWidth="1"/>
    <col min="7180" max="7180" width="16" style="31" bestFit="1" customWidth="1"/>
    <col min="7181" max="7181" width="49" style="31" customWidth="1"/>
    <col min="7182" max="7425" width="11.5703125" style="31"/>
    <col min="7426" max="7426" width="1.7109375" style="31" customWidth="1"/>
    <col min="7427" max="7428" width="28.7109375" style="31" customWidth="1"/>
    <col min="7429" max="7429" width="22.85546875" style="31" bestFit="1" customWidth="1"/>
    <col min="7430" max="7431" width="40.140625" style="31" customWidth="1"/>
    <col min="7432" max="7432" width="27.28515625" style="31" customWidth="1"/>
    <col min="7433" max="7433" width="20.7109375" style="31" customWidth="1"/>
    <col min="7434" max="7434" width="22.42578125" style="31" customWidth="1"/>
    <col min="7435" max="7435" width="21.28515625" style="31" customWidth="1"/>
    <col min="7436" max="7436" width="16" style="31" bestFit="1" customWidth="1"/>
    <col min="7437" max="7437" width="49" style="31" customWidth="1"/>
    <col min="7438" max="7681" width="11.5703125" style="31"/>
    <col min="7682" max="7682" width="1.7109375" style="31" customWidth="1"/>
    <col min="7683" max="7684" width="28.7109375" style="31" customWidth="1"/>
    <col min="7685" max="7685" width="22.85546875" style="31" bestFit="1" customWidth="1"/>
    <col min="7686" max="7687" width="40.140625" style="31" customWidth="1"/>
    <col min="7688" max="7688" width="27.28515625" style="31" customWidth="1"/>
    <col min="7689" max="7689" width="20.7109375" style="31" customWidth="1"/>
    <col min="7690" max="7690" width="22.42578125" style="31" customWidth="1"/>
    <col min="7691" max="7691" width="21.28515625" style="31" customWidth="1"/>
    <col min="7692" max="7692" width="16" style="31" bestFit="1" customWidth="1"/>
    <col min="7693" max="7693" width="49" style="31" customWidth="1"/>
    <col min="7694" max="7937" width="11.5703125" style="31"/>
    <col min="7938" max="7938" width="1.7109375" style="31" customWidth="1"/>
    <col min="7939" max="7940" width="28.7109375" style="31" customWidth="1"/>
    <col min="7941" max="7941" width="22.85546875" style="31" bestFit="1" customWidth="1"/>
    <col min="7942" max="7943" width="40.140625" style="31" customWidth="1"/>
    <col min="7944" max="7944" width="27.28515625" style="31" customWidth="1"/>
    <col min="7945" max="7945" width="20.7109375" style="31" customWidth="1"/>
    <col min="7946" max="7946" width="22.42578125" style="31" customWidth="1"/>
    <col min="7947" max="7947" width="21.28515625" style="31" customWidth="1"/>
    <col min="7948" max="7948" width="16" style="31" bestFit="1" customWidth="1"/>
    <col min="7949" max="7949" width="49" style="31" customWidth="1"/>
    <col min="7950" max="8193" width="11.5703125" style="31"/>
    <col min="8194" max="8194" width="1.7109375" style="31" customWidth="1"/>
    <col min="8195" max="8196" width="28.7109375" style="31" customWidth="1"/>
    <col min="8197" max="8197" width="22.85546875" style="31" bestFit="1" customWidth="1"/>
    <col min="8198" max="8199" width="40.140625" style="31" customWidth="1"/>
    <col min="8200" max="8200" width="27.28515625" style="31" customWidth="1"/>
    <col min="8201" max="8201" width="20.7109375" style="31" customWidth="1"/>
    <col min="8202" max="8202" width="22.42578125" style="31" customWidth="1"/>
    <col min="8203" max="8203" width="21.28515625" style="31" customWidth="1"/>
    <col min="8204" max="8204" width="16" style="31" bestFit="1" customWidth="1"/>
    <col min="8205" max="8205" width="49" style="31" customWidth="1"/>
    <col min="8206" max="8449" width="11.5703125" style="31"/>
    <col min="8450" max="8450" width="1.7109375" style="31" customWidth="1"/>
    <col min="8451" max="8452" width="28.7109375" style="31" customWidth="1"/>
    <col min="8453" max="8453" width="22.85546875" style="31" bestFit="1" customWidth="1"/>
    <col min="8454" max="8455" width="40.140625" style="31" customWidth="1"/>
    <col min="8456" max="8456" width="27.28515625" style="31" customWidth="1"/>
    <col min="8457" max="8457" width="20.7109375" style="31" customWidth="1"/>
    <col min="8458" max="8458" width="22.42578125" style="31" customWidth="1"/>
    <col min="8459" max="8459" width="21.28515625" style="31" customWidth="1"/>
    <col min="8460" max="8460" width="16" style="31" bestFit="1" customWidth="1"/>
    <col min="8461" max="8461" width="49" style="31" customWidth="1"/>
    <col min="8462" max="8705" width="11.5703125" style="31"/>
    <col min="8706" max="8706" width="1.7109375" style="31" customWidth="1"/>
    <col min="8707" max="8708" width="28.7109375" style="31" customWidth="1"/>
    <col min="8709" max="8709" width="22.85546875" style="31" bestFit="1" customWidth="1"/>
    <col min="8710" max="8711" width="40.140625" style="31" customWidth="1"/>
    <col min="8712" max="8712" width="27.28515625" style="31" customWidth="1"/>
    <col min="8713" max="8713" width="20.7109375" style="31" customWidth="1"/>
    <col min="8714" max="8714" width="22.42578125" style="31" customWidth="1"/>
    <col min="8715" max="8715" width="21.28515625" style="31" customWidth="1"/>
    <col min="8716" max="8716" width="16" style="31" bestFit="1" customWidth="1"/>
    <col min="8717" max="8717" width="49" style="31" customWidth="1"/>
    <col min="8718" max="8961" width="11.5703125" style="31"/>
    <col min="8962" max="8962" width="1.7109375" style="31" customWidth="1"/>
    <col min="8963" max="8964" width="28.7109375" style="31" customWidth="1"/>
    <col min="8965" max="8965" width="22.85546875" style="31" bestFit="1" customWidth="1"/>
    <col min="8966" max="8967" width="40.140625" style="31" customWidth="1"/>
    <col min="8968" max="8968" width="27.28515625" style="31" customWidth="1"/>
    <col min="8969" max="8969" width="20.7109375" style="31" customWidth="1"/>
    <col min="8970" max="8970" width="22.42578125" style="31" customWidth="1"/>
    <col min="8971" max="8971" width="21.28515625" style="31" customWidth="1"/>
    <col min="8972" max="8972" width="16" style="31" bestFit="1" customWidth="1"/>
    <col min="8973" max="8973" width="49" style="31" customWidth="1"/>
    <col min="8974" max="9217" width="11.5703125" style="31"/>
    <col min="9218" max="9218" width="1.7109375" style="31" customWidth="1"/>
    <col min="9219" max="9220" width="28.7109375" style="31" customWidth="1"/>
    <col min="9221" max="9221" width="22.85546875" style="31" bestFit="1" customWidth="1"/>
    <col min="9222" max="9223" width="40.140625" style="31" customWidth="1"/>
    <col min="9224" max="9224" width="27.28515625" style="31" customWidth="1"/>
    <col min="9225" max="9225" width="20.7109375" style="31" customWidth="1"/>
    <col min="9226" max="9226" width="22.42578125" style="31" customWidth="1"/>
    <col min="9227" max="9227" width="21.28515625" style="31" customWidth="1"/>
    <col min="9228" max="9228" width="16" style="31" bestFit="1" customWidth="1"/>
    <col min="9229" max="9229" width="49" style="31" customWidth="1"/>
    <col min="9230" max="9473" width="11.5703125" style="31"/>
    <col min="9474" max="9474" width="1.7109375" style="31" customWidth="1"/>
    <col min="9475" max="9476" width="28.7109375" style="31" customWidth="1"/>
    <col min="9477" max="9477" width="22.85546875" style="31" bestFit="1" customWidth="1"/>
    <col min="9478" max="9479" width="40.140625" style="31" customWidth="1"/>
    <col min="9480" max="9480" width="27.28515625" style="31" customWidth="1"/>
    <col min="9481" max="9481" width="20.7109375" style="31" customWidth="1"/>
    <col min="9482" max="9482" width="22.42578125" style="31" customWidth="1"/>
    <col min="9483" max="9483" width="21.28515625" style="31" customWidth="1"/>
    <col min="9484" max="9484" width="16" style="31" bestFit="1" customWidth="1"/>
    <col min="9485" max="9485" width="49" style="31" customWidth="1"/>
    <col min="9486" max="9729" width="11.5703125" style="31"/>
    <col min="9730" max="9730" width="1.7109375" style="31" customWidth="1"/>
    <col min="9731" max="9732" width="28.7109375" style="31" customWidth="1"/>
    <col min="9733" max="9733" width="22.85546875" style="31" bestFit="1" customWidth="1"/>
    <col min="9734" max="9735" width="40.140625" style="31" customWidth="1"/>
    <col min="9736" max="9736" width="27.28515625" style="31" customWidth="1"/>
    <col min="9737" max="9737" width="20.7109375" style="31" customWidth="1"/>
    <col min="9738" max="9738" width="22.42578125" style="31" customWidth="1"/>
    <col min="9739" max="9739" width="21.28515625" style="31" customWidth="1"/>
    <col min="9740" max="9740" width="16" style="31" bestFit="1" customWidth="1"/>
    <col min="9741" max="9741" width="49" style="31" customWidth="1"/>
    <col min="9742" max="9985" width="11.5703125" style="31"/>
    <col min="9986" max="9986" width="1.7109375" style="31" customWidth="1"/>
    <col min="9987" max="9988" width="28.7109375" style="31" customWidth="1"/>
    <col min="9989" max="9989" width="22.85546875" style="31" bestFit="1" customWidth="1"/>
    <col min="9990" max="9991" width="40.140625" style="31" customWidth="1"/>
    <col min="9992" max="9992" width="27.28515625" style="31" customWidth="1"/>
    <col min="9993" max="9993" width="20.7109375" style="31" customWidth="1"/>
    <col min="9994" max="9994" width="22.42578125" style="31" customWidth="1"/>
    <col min="9995" max="9995" width="21.28515625" style="31" customWidth="1"/>
    <col min="9996" max="9996" width="16" style="31" bestFit="1" customWidth="1"/>
    <col min="9997" max="9997" width="49" style="31" customWidth="1"/>
    <col min="9998" max="10241" width="11.5703125" style="31"/>
    <col min="10242" max="10242" width="1.7109375" style="31" customWidth="1"/>
    <col min="10243" max="10244" width="28.7109375" style="31" customWidth="1"/>
    <col min="10245" max="10245" width="22.85546875" style="31" bestFit="1" customWidth="1"/>
    <col min="10246" max="10247" width="40.140625" style="31" customWidth="1"/>
    <col min="10248" max="10248" width="27.28515625" style="31" customWidth="1"/>
    <col min="10249" max="10249" width="20.7109375" style="31" customWidth="1"/>
    <col min="10250" max="10250" width="22.42578125" style="31" customWidth="1"/>
    <col min="10251" max="10251" width="21.28515625" style="31" customWidth="1"/>
    <col min="10252" max="10252" width="16" style="31" bestFit="1" customWidth="1"/>
    <col min="10253" max="10253" width="49" style="31" customWidth="1"/>
    <col min="10254" max="10497" width="11.5703125" style="31"/>
    <col min="10498" max="10498" width="1.7109375" style="31" customWidth="1"/>
    <col min="10499" max="10500" width="28.7109375" style="31" customWidth="1"/>
    <col min="10501" max="10501" width="22.85546875" style="31" bestFit="1" customWidth="1"/>
    <col min="10502" max="10503" width="40.140625" style="31" customWidth="1"/>
    <col min="10504" max="10504" width="27.28515625" style="31" customWidth="1"/>
    <col min="10505" max="10505" width="20.7109375" style="31" customWidth="1"/>
    <col min="10506" max="10506" width="22.42578125" style="31" customWidth="1"/>
    <col min="10507" max="10507" width="21.28515625" style="31" customWidth="1"/>
    <col min="10508" max="10508" width="16" style="31" bestFit="1" customWidth="1"/>
    <col min="10509" max="10509" width="49" style="31" customWidth="1"/>
    <col min="10510" max="10753" width="11.5703125" style="31"/>
    <col min="10754" max="10754" width="1.7109375" style="31" customWidth="1"/>
    <col min="10755" max="10756" width="28.7109375" style="31" customWidth="1"/>
    <col min="10757" max="10757" width="22.85546875" style="31" bestFit="1" customWidth="1"/>
    <col min="10758" max="10759" width="40.140625" style="31" customWidth="1"/>
    <col min="10760" max="10760" width="27.28515625" style="31" customWidth="1"/>
    <col min="10761" max="10761" width="20.7109375" style="31" customWidth="1"/>
    <col min="10762" max="10762" width="22.42578125" style="31" customWidth="1"/>
    <col min="10763" max="10763" width="21.28515625" style="31" customWidth="1"/>
    <col min="10764" max="10764" width="16" style="31" bestFit="1" customWidth="1"/>
    <col min="10765" max="10765" width="49" style="31" customWidth="1"/>
    <col min="10766" max="11009" width="11.5703125" style="31"/>
    <col min="11010" max="11010" width="1.7109375" style="31" customWidth="1"/>
    <col min="11011" max="11012" width="28.7109375" style="31" customWidth="1"/>
    <col min="11013" max="11013" width="22.85546875" style="31" bestFit="1" customWidth="1"/>
    <col min="11014" max="11015" width="40.140625" style="31" customWidth="1"/>
    <col min="11016" max="11016" width="27.28515625" style="31" customWidth="1"/>
    <col min="11017" max="11017" width="20.7109375" style="31" customWidth="1"/>
    <col min="11018" max="11018" width="22.42578125" style="31" customWidth="1"/>
    <col min="11019" max="11019" width="21.28515625" style="31" customWidth="1"/>
    <col min="11020" max="11020" width="16" style="31" bestFit="1" customWidth="1"/>
    <col min="11021" max="11021" width="49" style="31" customWidth="1"/>
    <col min="11022" max="11265" width="11.5703125" style="31"/>
    <col min="11266" max="11266" width="1.7109375" style="31" customWidth="1"/>
    <col min="11267" max="11268" width="28.7109375" style="31" customWidth="1"/>
    <col min="11269" max="11269" width="22.85546875" style="31" bestFit="1" customWidth="1"/>
    <col min="11270" max="11271" width="40.140625" style="31" customWidth="1"/>
    <col min="11272" max="11272" width="27.28515625" style="31" customWidth="1"/>
    <col min="11273" max="11273" width="20.7109375" style="31" customWidth="1"/>
    <col min="11274" max="11274" width="22.42578125" style="31" customWidth="1"/>
    <col min="11275" max="11275" width="21.28515625" style="31" customWidth="1"/>
    <col min="11276" max="11276" width="16" style="31" bestFit="1" customWidth="1"/>
    <col min="11277" max="11277" width="49" style="31" customWidth="1"/>
    <col min="11278" max="11521" width="11.5703125" style="31"/>
    <col min="11522" max="11522" width="1.7109375" style="31" customWidth="1"/>
    <col min="11523" max="11524" width="28.7109375" style="31" customWidth="1"/>
    <col min="11525" max="11525" width="22.85546875" style="31" bestFit="1" customWidth="1"/>
    <col min="11526" max="11527" width="40.140625" style="31" customWidth="1"/>
    <col min="11528" max="11528" width="27.28515625" style="31" customWidth="1"/>
    <col min="11529" max="11529" width="20.7109375" style="31" customWidth="1"/>
    <col min="11530" max="11530" width="22.42578125" style="31" customWidth="1"/>
    <col min="11531" max="11531" width="21.28515625" style="31" customWidth="1"/>
    <col min="11532" max="11532" width="16" style="31" bestFit="1" customWidth="1"/>
    <col min="11533" max="11533" width="49" style="31" customWidth="1"/>
    <col min="11534" max="11777" width="11.5703125" style="31"/>
    <col min="11778" max="11778" width="1.7109375" style="31" customWidth="1"/>
    <col min="11779" max="11780" width="28.7109375" style="31" customWidth="1"/>
    <col min="11781" max="11781" width="22.85546875" style="31" bestFit="1" customWidth="1"/>
    <col min="11782" max="11783" width="40.140625" style="31" customWidth="1"/>
    <col min="11784" max="11784" width="27.28515625" style="31" customWidth="1"/>
    <col min="11785" max="11785" width="20.7109375" style="31" customWidth="1"/>
    <col min="11786" max="11786" width="22.42578125" style="31" customWidth="1"/>
    <col min="11787" max="11787" width="21.28515625" style="31" customWidth="1"/>
    <col min="11788" max="11788" width="16" style="31" bestFit="1" customWidth="1"/>
    <col min="11789" max="11789" width="49" style="31" customWidth="1"/>
    <col min="11790" max="12033" width="11.5703125" style="31"/>
    <col min="12034" max="12034" width="1.7109375" style="31" customWidth="1"/>
    <col min="12035" max="12036" width="28.7109375" style="31" customWidth="1"/>
    <col min="12037" max="12037" width="22.85546875" style="31" bestFit="1" customWidth="1"/>
    <col min="12038" max="12039" width="40.140625" style="31" customWidth="1"/>
    <col min="12040" max="12040" width="27.28515625" style="31" customWidth="1"/>
    <col min="12041" max="12041" width="20.7109375" style="31" customWidth="1"/>
    <col min="12042" max="12042" width="22.42578125" style="31" customWidth="1"/>
    <col min="12043" max="12043" width="21.28515625" style="31" customWidth="1"/>
    <col min="12044" max="12044" width="16" style="31" bestFit="1" customWidth="1"/>
    <col min="12045" max="12045" width="49" style="31" customWidth="1"/>
    <col min="12046" max="12289" width="11.5703125" style="31"/>
    <col min="12290" max="12290" width="1.7109375" style="31" customWidth="1"/>
    <col min="12291" max="12292" width="28.7109375" style="31" customWidth="1"/>
    <col min="12293" max="12293" width="22.85546875" style="31" bestFit="1" customWidth="1"/>
    <col min="12294" max="12295" width="40.140625" style="31" customWidth="1"/>
    <col min="12296" max="12296" width="27.28515625" style="31" customWidth="1"/>
    <col min="12297" max="12297" width="20.7109375" style="31" customWidth="1"/>
    <col min="12298" max="12298" width="22.42578125" style="31" customWidth="1"/>
    <col min="12299" max="12299" width="21.28515625" style="31" customWidth="1"/>
    <col min="12300" max="12300" width="16" style="31" bestFit="1" customWidth="1"/>
    <col min="12301" max="12301" width="49" style="31" customWidth="1"/>
    <col min="12302" max="12545" width="11.5703125" style="31"/>
    <col min="12546" max="12546" width="1.7109375" style="31" customWidth="1"/>
    <col min="12547" max="12548" width="28.7109375" style="31" customWidth="1"/>
    <col min="12549" max="12549" width="22.85546875" style="31" bestFit="1" customWidth="1"/>
    <col min="12550" max="12551" width="40.140625" style="31" customWidth="1"/>
    <col min="12552" max="12552" width="27.28515625" style="31" customWidth="1"/>
    <col min="12553" max="12553" width="20.7109375" style="31" customWidth="1"/>
    <col min="12554" max="12554" width="22.42578125" style="31" customWidth="1"/>
    <col min="12555" max="12555" width="21.28515625" style="31" customWidth="1"/>
    <col min="12556" max="12556" width="16" style="31" bestFit="1" customWidth="1"/>
    <col min="12557" max="12557" width="49" style="31" customWidth="1"/>
    <col min="12558" max="12801" width="11.5703125" style="31"/>
    <col min="12802" max="12802" width="1.7109375" style="31" customWidth="1"/>
    <col min="12803" max="12804" width="28.7109375" style="31" customWidth="1"/>
    <col min="12805" max="12805" width="22.85546875" style="31" bestFit="1" customWidth="1"/>
    <col min="12806" max="12807" width="40.140625" style="31" customWidth="1"/>
    <col min="12808" max="12808" width="27.28515625" style="31" customWidth="1"/>
    <col min="12809" max="12809" width="20.7109375" style="31" customWidth="1"/>
    <col min="12810" max="12810" width="22.42578125" style="31" customWidth="1"/>
    <col min="12811" max="12811" width="21.28515625" style="31" customWidth="1"/>
    <col min="12812" max="12812" width="16" style="31" bestFit="1" customWidth="1"/>
    <col min="12813" max="12813" width="49" style="31" customWidth="1"/>
    <col min="12814" max="13057" width="11.5703125" style="31"/>
    <col min="13058" max="13058" width="1.7109375" style="31" customWidth="1"/>
    <col min="13059" max="13060" width="28.7109375" style="31" customWidth="1"/>
    <col min="13061" max="13061" width="22.85546875" style="31" bestFit="1" customWidth="1"/>
    <col min="13062" max="13063" width="40.140625" style="31" customWidth="1"/>
    <col min="13064" max="13064" width="27.28515625" style="31" customWidth="1"/>
    <col min="13065" max="13065" width="20.7109375" style="31" customWidth="1"/>
    <col min="13066" max="13066" width="22.42578125" style="31" customWidth="1"/>
    <col min="13067" max="13067" width="21.28515625" style="31" customWidth="1"/>
    <col min="13068" max="13068" width="16" style="31" bestFit="1" customWidth="1"/>
    <col min="13069" max="13069" width="49" style="31" customWidth="1"/>
    <col min="13070" max="13313" width="11.5703125" style="31"/>
    <col min="13314" max="13314" width="1.7109375" style="31" customWidth="1"/>
    <col min="13315" max="13316" width="28.7109375" style="31" customWidth="1"/>
    <col min="13317" max="13317" width="22.85546875" style="31" bestFit="1" customWidth="1"/>
    <col min="13318" max="13319" width="40.140625" style="31" customWidth="1"/>
    <col min="13320" max="13320" width="27.28515625" style="31" customWidth="1"/>
    <col min="13321" max="13321" width="20.7109375" style="31" customWidth="1"/>
    <col min="13322" max="13322" width="22.42578125" style="31" customWidth="1"/>
    <col min="13323" max="13323" width="21.28515625" style="31" customWidth="1"/>
    <col min="13324" max="13324" width="16" style="31" bestFit="1" customWidth="1"/>
    <col min="13325" max="13325" width="49" style="31" customWidth="1"/>
    <col min="13326" max="13569" width="11.5703125" style="31"/>
    <col min="13570" max="13570" width="1.7109375" style="31" customWidth="1"/>
    <col min="13571" max="13572" width="28.7109375" style="31" customWidth="1"/>
    <col min="13573" max="13573" width="22.85546875" style="31" bestFit="1" customWidth="1"/>
    <col min="13574" max="13575" width="40.140625" style="31" customWidth="1"/>
    <col min="13576" max="13576" width="27.28515625" style="31" customWidth="1"/>
    <col min="13577" max="13577" width="20.7109375" style="31" customWidth="1"/>
    <col min="13578" max="13578" width="22.42578125" style="31" customWidth="1"/>
    <col min="13579" max="13579" width="21.28515625" style="31" customWidth="1"/>
    <col min="13580" max="13580" width="16" style="31" bestFit="1" customWidth="1"/>
    <col min="13581" max="13581" width="49" style="31" customWidth="1"/>
    <col min="13582" max="13825" width="11.5703125" style="31"/>
    <col min="13826" max="13826" width="1.7109375" style="31" customWidth="1"/>
    <col min="13827" max="13828" width="28.7109375" style="31" customWidth="1"/>
    <col min="13829" max="13829" width="22.85546875" style="31" bestFit="1" customWidth="1"/>
    <col min="13830" max="13831" width="40.140625" style="31" customWidth="1"/>
    <col min="13832" max="13832" width="27.28515625" style="31" customWidth="1"/>
    <col min="13833" max="13833" width="20.7109375" style="31" customWidth="1"/>
    <col min="13834" max="13834" width="22.42578125" style="31" customWidth="1"/>
    <col min="13835" max="13835" width="21.28515625" style="31" customWidth="1"/>
    <col min="13836" max="13836" width="16" style="31" bestFit="1" customWidth="1"/>
    <col min="13837" max="13837" width="49" style="31" customWidth="1"/>
    <col min="13838" max="14081" width="11.5703125" style="31"/>
    <col min="14082" max="14082" width="1.7109375" style="31" customWidth="1"/>
    <col min="14083" max="14084" width="28.7109375" style="31" customWidth="1"/>
    <col min="14085" max="14085" width="22.85546875" style="31" bestFit="1" customWidth="1"/>
    <col min="14086" max="14087" width="40.140625" style="31" customWidth="1"/>
    <col min="14088" max="14088" width="27.28515625" style="31" customWidth="1"/>
    <col min="14089" max="14089" width="20.7109375" style="31" customWidth="1"/>
    <col min="14090" max="14090" width="22.42578125" style="31" customWidth="1"/>
    <col min="14091" max="14091" width="21.28515625" style="31" customWidth="1"/>
    <col min="14092" max="14092" width="16" style="31" bestFit="1" customWidth="1"/>
    <col min="14093" max="14093" width="49" style="31" customWidth="1"/>
    <col min="14094" max="14337" width="11.5703125" style="31"/>
    <col min="14338" max="14338" width="1.7109375" style="31" customWidth="1"/>
    <col min="14339" max="14340" width="28.7109375" style="31" customWidth="1"/>
    <col min="14341" max="14341" width="22.85546875" style="31" bestFit="1" customWidth="1"/>
    <col min="14342" max="14343" width="40.140625" style="31" customWidth="1"/>
    <col min="14344" max="14344" width="27.28515625" style="31" customWidth="1"/>
    <col min="14345" max="14345" width="20.7109375" style="31" customWidth="1"/>
    <col min="14346" max="14346" width="22.42578125" style="31" customWidth="1"/>
    <col min="14347" max="14347" width="21.28515625" style="31" customWidth="1"/>
    <col min="14348" max="14348" width="16" style="31" bestFit="1" customWidth="1"/>
    <col min="14349" max="14349" width="49" style="31" customWidth="1"/>
    <col min="14350" max="14593" width="11.5703125" style="31"/>
    <col min="14594" max="14594" width="1.7109375" style="31" customWidth="1"/>
    <col min="14595" max="14596" width="28.7109375" style="31" customWidth="1"/>
    <col min="14597" max="14597" width="22.85546875" style="31" bestFit="1" customWidth="1"/>
    <col min="14598" max="14599" width="40.140625" style="31" customWidth="1"/>
    <col min="14600" max="14600" width="27.28515625" style="31" customWidth="1"/>
    <col min="14601" max="14601" width="20.7109375" style="31" customWidth="1"/>
    <col min="14602" max="14602" width="22.42578125" style="31" customWidth="1"/>
    <col min="14603" max="14603" width="21.28515625" style="31" customWidth="1"/>
    <col min="14604" max="14604" width="16" style="31" bestFit="1" customWidth="1"/>
    <col min="14605" max="14605" width="49" style="31" customWidth="1"/>
    <col min="14606" max="14849" width="11.5703125" style="31"/>
    <col min="14850" max="14850" width="1.7109375" style="31" customWidth="1"/>
    <col min="14851" max="14852" width="28.7109375" style="31" customWidth="1"/>
    <col min="14853" max="14853" width="22.85546875" style="31" bestFit="1" customWidth="1"/>
    <col min="14854" max="14855" width="40.140625" style="31" customWidth="1"/>
    <col min="14856" max="14856" width="27.28515625" style="31" customWidth="1"/>
    <col min="14857" max="14857" width="20.7109375" style="31" customWidth="1"/>
    <col min="14858" max="14858" width="22.42578125" style="31" customWidth="1"/>
    <col min="14859" max="14859" width="21.28515625" style="31" customWidth="1"/>
    <col min="14860" max="14860" width="16" style="31" bestFit="1" customWidth="1"/>
    <col min="14861" max="14861" width="49" style="31" customWidth="1"/>
    <col min="14862" max="15105" width="11.5703125" style="31"/>
    <col min="15106" max="15106" width="1.7109375" style="31" customWidth="1"/>
    <col min="15107" max="15108" width="28.7109375" style="31" customWidth="1"/>
    <col min="15109" max="15109" width="22.85546875" style="31" bestFit="1" customWidth="1"/>
    <col min="15110" max="15111" width="40.140625" style="31" customWidth="1"/>
    <col min="15112" max="15112" width="27.28515625" style="31" customWidth="1"/>
    <col min="15113" max="15113" width="20.7109375" style="31" customWidth="1"/>
    <col min="15114" max="15114" width="22.42578125" style="31" customWidth="1"/>
    <col min="15115" max="15115" width="21.28515625" style="31" customWidth="1"/>
    <col min="15116" max="15116" width="16" style="31" bestFit="1" customWidth="1"/>
    <col min="15117" max="15117" width="49" style="31" customWidth="1"/>
    <col min="15118" max="15361" width="11.5703125" style="31"/>
    <col min="15362" max="15362" width="1.7109375" style="31" customWidth="1"/>
    <col min="15363" max="15364" width="28.7109375" style="31" customWidth="1"/>
    <col min="15365" max="15365" width="22.85546875" style="31" bestFit="1" customWidth="1"/>
    <col min="15366" max="15367" width="40.140625" style="31" customWidth="1"/>
    <col min="15368" max="15368" width="27.28515625" style="31" customWidth="1"/>
    <col min="15369" max="15369" width="20.7109375" style="31" customWidth="1"/>
    <col min="15370" max="15370" width="22.42578125" style="31" customWidth="1"/>
    <col min="15371" max="15371" width="21.28515625" style="31" customWidth="1"/>
    <col min="15372" max="15372" width="16" style="31" bestFit="1" customWidth="1"/>
    <col min="15373" max="15373" width="49" style="31" customWidth="1"/>
    <col min="15374" max="15617" width="11.5703125" style="31"/>
    <col min="15618" max="15618" width="1.7109375" style="31" customWidth="1"/>
    <col min="15619" max="15620" width="28.7109375" style="31" customWidth="1"/>
    <col min="15621" max="15621" width="22.85546875" style="31" bestFit="1" customWidth="1"/>
    <col min="15622" max="15623" width="40.140625" style="31" customWidth="1"/>
    <col min="15624" max="15624" width="27.28515625" style="31" customWidth="1"/>
    <col min="15625" max="15625" width="20.7109375" style="31" customWidth="1"/>
    <col min="15626" max="15626" width="22.42578125" style="31" customWidth="1"/>
    <col min="15627" max="15627" width="21.28515625" style="31" customWidth="1"/>
    <col min="15628" max="15628" width="16" style="31" bestFit="1" customWidth="1"/>
    <col min="15629" max="15629" width="49" style="31" customWidth="1"/>
    <col min="15630" max="15873" width="11.5703125" style="31"/>
    <col min="15874" max="15874" width="1.7109375" style="31" customWidth="1"/>
    <col min="15875" max="15876" width="28.7109375" style="31" customWidth="1"/>
    <col min="15877" max="15877" width="22.85546875" style="31" bestFit="1" customWidth="1"/>
    <col min="15878" max="15879" width="40.140625" style="31" customWidth="1"/>
    <col min="15880" max="15880" width="27.28515625" style="31" customWidth="1"/>
    <col min="15881" max="15881" width="20.7109375" style="31" customWidth="1"/>
    <col min="15882" max="15882" width="22.42578125" style="31" customWidth="1"/>
    <col min="15883" max="15883" width="21.28515625" style="31" customWidth="1"/>
    <col min="15884" max="15884" width="16" style="31" bestFit="1" customWidth="1"/>
    <col min="15885" max="15885" width="49" style="31" customWidth="1"/>
    <col min="15886" max="16129" width="11.5703125" style="31"/>
    <col min="16130" max="16130" width="1.7109375" style="31" customWidth="1"/>
    <col min="16131" max="16132" width="28.7109375" style="31" customWidth="1"/>
    <col min="16133" max="16133" width="22.85546875" style="31" bestFit="1" customWidth="1"/>
    <col min="16134" max="16135" width="40.140625" style="31" customWidth="1"/>
    <col min="16136" max="16136" width="27.28515625" style="31" customWidth="1"/>
    <col min="16137" max="16137" width="20.7109375" style="31" customWidth="1"/>
    <col min="16138" max="16138" width="22.42578125" style="31" customWidth="1"/>
    <col min="16139" max="16139" width="21.28515625" style="31" customWidth="1"/>
    <col min="16140" max="16140" width="16" style="31" bestFit="1" customWidth="1"/>
    <col min="16141" max="16141" width="49" style="31" customWidth="1"/>
    <col min="16142" max="16384" width="11.5703125" style="31"/>
  </cols>
  <sheetData>
    <row r="2" spans="2:11" s="3" customFormat="1" ht="66.75" customHeight="1">
      <c r="B2" s="1" t="s">
        <v>0</v>
      </c>
      <c r="C2" s="2"/>
      <c r="D2" s="2"/>
      <c r="E2" s="2"/>
      <c r="F2" s="2"/>
      <c r="G2" s="2"/>
      <c r="H2" s="2"/>
      <c r="I2" s="2"/>
      <c r="J2" s="2"/>
    </row>
    <row r="3" spans="2:11" s="4" customFormat="1" ht="13.5" thickBot="1"/>
    <row r="4" spans="2:11" s="4" customFormat="1" ht="36" customHeight="1" thickBot="1">
      <c r="B4" s="5" t="s">
        <v>1</v>
      </c>
      <c r="C4" s="6" t="s">
        <v>2</v>
      </c>
      <c r="D4" s="5" t="s">
        <v>3</v>
      </c>
      <c r="E4" s="5" t="s">
        <v>4</v>
      </c>
      <c r="F4" s="7" t="s">
        <v>5</v>
      </c>
      <c r="G4" s="5" t="s">
        <v>6</v>
      </c>
      <c r="H4" s="8" t="s">
        <v>7</v>
      </c>
      <c r="I4" s="9"/>
      <c r="J4" s="10"/>
    </row>
    <row r="5" spans="2:11" s="4" customFormat="1" ht="15.75" customHeight="1" thickBot="1">
      <c r="B5" s="5"/>
      <c r="C5" s="11"/>
      <c r="D5" s="5"/>
      <c r="E5" s="5"/>
      <c r="F5" s="12"/>
      <c r="G5" s="5"/>
      <c r="H5" s="13"/>
      <c r="I5" s="14"/>
      <c r="J5" s="15"/>
    </row>
    <row r="6" spans="2:11" s="4" customFormat="1" ht="30.75" customHeight="1">
      <c r="B6" s="6"/>
      <c r="C6" s="11"/>
      <c r="D6" s="6"/>
      <c r="E6" s="6"/>
      <c r="F6" s="16" t="s">
        <v>8</v>
      </c>
      <c r="G6" s="17" t="s">
        <v>8</v>
      </c>
      <c r="H6" s="17" t="s">
        <v>9</v>
      </c>
      <c r="I6" s="16" t="s">
        <v>10</v>
      </c>
      <c r="J6" s="16" t="s">
        <v>11</v>
      </c>
    </row>
    <row r="7" spans="2:11" s="4" customFormat="1" ht="121.5" customHeight="1">
      <c r="B7" s="18" t="s">
        <v>12</v>
      </c>
      <c r="C7" s="19" t="s">
        <v>13</v>
      </c>
      <c r="D7" s="20" t="s">
        <v>14</v>
      </c>
      <c r="E7" s="20">
        <v>5764000000</v>
      </c>
      <c r="F7" s="20" t="s">
        <v>15</v>
      </c>
      <c r="G7" s="20" t="s">
        <v>16</v>
      </c>
      <c r="H7" s="20"/>
      <c r="I7" s="20"/>
      <c r="J7" s="20"/>
      <c r="K7" s="21" t="s">
        <v>17</v>
      </c>
    </row>
    <row r="8" spans="2:11" s="4" customFormat="1" ht="121.5" customHeight="1">
      <c r="B8" s="18"/>
      <c r="C8" s="22" t="s">
        <v>18</v>
      </c>
      <c r="D8" s="23" t="s">
        <v>19</v>
      </c>
      <c r="E8" s="24">
        <v>1150000000</v>
      </c>
      <c r="F8" s="24" t="s">
        <v>16</v>
      </c>
      <c r="G8" s="24" t="s">
        <v>16</v>
      </c>
      <c r="H8" s="25" t="s">
        <v>20</v>
      </c>
      <c r="I8" s="25" t="s">
        <v>21</v>
      </c>
      <c r="J8" s="25" t="s">
        <v>22</v>
      </c>
    </row>
    <row r="9" spans="2:11" s="4" customFormat="1" ht="121.5" customHeight="1">
      <c r="B9" s="26" t="s">
        <v>23</v>
      </c>
      <c r="C9" s="19" t="s">
        <v>24</v>
      </c>
      <c r="D9" s="27" t="s">
        <v>19</v>
      </c>
      <c r="E9" s="20">
        <v>2164693195</v>
      </c>
      <c r="F9" s="20" t="s">
        <v>15</v>
      </c>
      <c r="G9" s="20" t="s">
        <v>16</v>
      </c>
      <c r="H9" s="28"/>
      <c r="I9" s="29"/>
      <c r="J9" s="29"/>
      <c r="K9" s="21" t="s">
        <v>17</v>
      </c>
    </row>
    <row r="10" spans="2:11" ht="61.5" customHeight="1">
      <c r="B10" s="30"/>
      <c r="C10" s="19" t="s">
        <v>25</v>
      </c>
      <c r="D10" s="27" t="s">
        <v>19</v>
      </c>
      <c r="E10" s="24">
        <v>1712000000</v>
      </c>
      <c r="F10" s="24" t="s">
        <v>15</v>
      </c>
      <c r="G10" s="24" t="s">
        <v>16</v>
      </c>
      <c r="H10" s="25" t="s">
        <v>20</v>
      </c>
      <c r="I10" s="25" t="s">
        <v>21</v>
      </c>
      <c r="J10" s="25" t="s">
        <v>22</v>
      </c>
    </row>
    <row r="11" spans="2:11" ht="89.25" customHeight="1">
      <c r="B11" s="32" t="s">
        <v>26</v>
      </c>
      <c r="C11" s="33" t="s">
        <v>27</v>
      </c>
      <c r="D11" s="34" t="s">
        <v>28</v>
      </c>
      <c r="E11" s="20">
        <v>125000000</v>
      </c>
      <c r="F11" s="28" t="s">
        <v>29</v>
      </c>
      <c r="G11" s="28" t="s">
        <v>16</v>
      </c>
      <c r="H11" s="28" t="s">
        <v>30</v>
      </c>
      <c r="I11" s="28" t="s">
        <v>31</v>
      </c>
      <c r="J11" s="28" t="s">
        <v>32</v>
      </c>
    </row>
    <row r="12" spans="2:11" ht="120">
      <c r="B12" s="32"/>
      <c r="C12" s="35" t="s">
        <v>33</v>
      </c>
      <c r="D12" s="35" t="s">
        <v>34</v>
      </c>
      <c r="E12" s="20">
        <v>326000000</v>
      </c>
      <c r="F12" s="28" t="s">
        <v>29</v>
      </c>
      <c r="G12" s="28" t="s">
        <v>16</v>
      </c>
      <c r="H12" s="28" t="s">
        <v>30</v>
      </c>
      <c r="I12" s="28" t="s">
        <v>31</v>
      </c>
      <c r="J12" s="28" t="s">
        <v>32</v>
      </c>
    </row>
    <row r="13" spans="2:11" ht="150">
      <c r="B13" s="32"/>
      <c r="C13" s="36" t="s">
        <v>35</v>
      </c>
      <c r="D13" s="35" t="s">
        <v>36</v>
      </c>
      <c r="E13" s="20">
        <v>326000000</v>
      </c>
      <c r="F13" s="28" t="s">
        <v>29</v>
      </c>
      <c r="G13" s="28" t="s">
        <v>16</v>
      </c>
      <c r="H13" s="37" t="s">
        <v>30</v>
      </c>
      <c r="I13" s="37" t="s">
        <v>31</v>
      </c>
      <c r="J13" s="37" t="s">
        <v>32</v>
      </c>
    </row>
    <row r="14" spans="2:11" ht="240">
      <c r="B14" s="32"/>
      <c r="C14" s="38" t="s">
        <v>37</v>
      </c>
      <c r="D14" s="35" t="s">
        <v>38</v>
      </c>
      <c r="E14" s="20">
        <v>595000000</v>
      </c>
      <c r="F14" s="28" t="s">
        <v>29</v>
      </c>
      <c r="G14" s="28" t="s">
        <v>16</v>
      </c>
      <c r="H14" s="28" t="s">
        <v>30</v>
      </c>
      <c r="I14" s="28" t="s">
        <v>31</v>
      </c>
      <c r="J14" s="28" t="s">
        <v>32</v>
      </c>
    </row>
    <row r="15" spans="2:11" ht="120">
      <c r="B15" s="32"/>
      <c r="C15" s="35" t="s">
        <v>39</v>
      </c>
      <c r="D15" s="35" t="s">
        <v>40</v>
      </c>
      <c r="E15" s="20">
        <v>45000000</v>
      </c>
      <c r="F15" s="28" t="s">
        <v>29</v>
      </c>
      <c r="G15" s="28" t="s">
        <v>16</v>
      </c>
      <c r="H15" s="28" t="s">
        <v>30</v>
      </c>
      <c r="I15" s="28" t="s">
        <v>31</v>
      </c>
      <c r="J15" s="28" t="s">
        <v>32</v>
      </c>
    </row>
    <row r="16" spans="2:11" ht="75">
      <c r="B16" s="32" t="s">
        <v>41</v>
      </c>
      <c r="C16" s="35" t="s">
        <v>42</v>
      </c>
      <c r="D16" s="35" t="s">
        <v>43</v>
      </c>
      <c r="E16" s="20">
        <v>1740000000</v>
      </c>
      <c r="F16" s="28" t="s">
        <v>29</v>
      </c>
      <c r="G16" s="28" t="s">
        <v>16</v>
      </c>
      <c r="H16" s="28" t="s">
        <v>44</v>
      </c>
      <c r="I16" s="39" t="s">
        <v>31</v>
      </c>
      <c r="J16" s="39">
        <v>42675</v>
      </c>
    </row>
    <row r="17" spans="2:11" ht="120">
      <c r="B17" s="32"/>
      <c r="C17" s="38" t="s">
        <v>45</v>
      </c>
      <c r="D17" s="35" t="s">
        <v>46</v>
      </c>
      <c r="E17" s="20">
        <v>260000000</v>
      </c>
      <c r="F17" s="28" t="s">
        <v>29</v>
      </c>
      <c r="G17" s="28" t="s">
        <v>16</v>
      </c>
      <c r="H17" s="39">
        <v>42430</v>
      </c>
      <c r="I17" s="39" t="s">
        <v>31</v>
      </c>
      <c r="J17" s="39">
        <v>42675</v>
      </c>
    </row>
    <row r="18" spans="2:11" ht="120">
      <c r="B18" s="40" t="s">
        <v>47</v>
      </c>
      <c r="C18" s="35" t="s">
        <v>48</v>
      </c>
      <c r="D18" s="35" t="s">
        <v>49</v>
      </c>
      <c r="E18" s="20">
        <v>34416000000</v>
      </c>
      <c r="F18" s="28" t="s">
        <v>16</v>
      </c>
      <c r="G18" s="28" t="s">
        <v>16</v>
      </c>
      <c r="H18" s="39"/>
      <c r="I18" s="39"/>
      <c r="J18" s="39" t="s">
        <v>50</v>
      </c>
      <c r="K18" s="41" t="s">
        <v>51</v>
      </c>
    </row>
    <row r="19" spans="2:11" ht="32.25" customHeight="1">
      <c r="B19" s="32" t="s">
        <v>52</v>
      </c>
      <c r="C19" s="38" t="s">
        <v>53</v>
      </c>
      <c r="D19" s="37" t="s">
        <v>54</v>
      </c>
      <c r="E19" s="20">
        <v>20000000</v>
      </c>
      <c r="F19" s="28" t="s">
        <v>55</v>
      </c>
      <c r="G19" s="28" t="s">
        <v>16</v>
      </c>
      <c r="H19" s="28" t="s">
        <v>20</v>
      </c>
      <c r="I19" s="28" t="s">
        <v>20</v>
      </c>
      <c r="J19" s="28" t="s">
        <v>56</v>
      </c>
    </row>
    <row r="20" spans="2:11" ht="90">
      <c r="B20" s="32"/>
      <c r="C20" s="38" t="s">
        <v>57</v>
      </c>
      <c r="D20" s="38" t="s">
        <v>58</v>
      </c>
      <c r="E20" s="27">
        <v>534863096</v>
      </c>
      <c r="F20" s="28" t="s">
        <v>55</v>
      </c>
      <c r="G20" s="28" t="s">
        <v>16</v>
      </c>
      <c r="H20" s="28" t="s">
        <v>59</v>
      </c>
      <c r="I20" s="28" t="s">
        <v>59</v>
      </c>
      <c r="J20" s="28" t="s">
        <v>60</v>
      </c>
    </row>
    <row r="21" spans="2:11" ht="90">
      <c r="B21" s="32"/>
      <c r="C21" s="38" t="s">
        <v>61</v>
      </c>
      <c r="D21" s="38" t="s">
        <v>58</v>
      </c>
      <c r="E21" s="20">
        <v>2633136904</v>
      </c>
      <c r="F21" s="28" t="s">
        <v>16</v>
      </c>
      <c r="G21" s="28" t="s">
        <v>16</v>
      </c>
      <c r="H21" s="28" t="s">
        <v>62</v>
      </c>
      <c r="I21" s="28" t="s">
        <v>63</v>
      </c>
      <c r="J21" s="28" t="s">
        <v>64</v>
      </c>
      <c r="K21" s="41" t="s">
        <v>51</v>
      </c>
    </row>
    <row r="22" spans="2:11">
      <c r="E22" s="42"/>
    </row>
    <row r="23" spans="2:11">
      <c r="D23" s="42"/>
      <c r="E23" s="42"/>
    </row>
    <row r="24" spans="2:11">
      <c r="D24" s="42"/>
    </row>
    <row r="25" spans="2:11">
      <c r="C25" s="42"/>
      <c r="E25" s="42"/>
    </row>
    <row r="26" spans="2:11">
      <c r="D26" s="42"/>
    </row>
    <row r="29" spans="2:11">
      <c r="E29" s="42"/>
    </row>
  </sheetData>
  <dataConsolidate/>
  <mergeCells count="13">
    <mergeCell ref="B7:B8"/>
    <mergeCell ref="B9:B10"/>
    <mergeCell ref="B11:B15"/>
    <mergeCell ref="B16:B17"/>
    <mergeCell ref="B19:B21"/>
    <mergeCell ref="B2:J2"/>
    <mergeCell ref="B4:B6"/>
    <mergeCell ref="C4:C6"/>
    <mergeCell ref="D4:D6"/>
    <mergeCell ref="E4:E6"/>
    <mergeCell ref="F4:F5"/>
    <mergeCell ref="G4:G5"/>
    <mergeCell ref="H4:J5"/>
  </mergeCells>
  <pageMargins left="0.7" right="0.7" top="0.75" bottom="0.75" header="0.3" footer="0.3"/>
  <pageSetup orientation="portrait" horizontalDpi="4294967295" verticalDpi="4294967295"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[1]Hoja2!#REF!</xm:f>
          </x14:formula1>
          <xm:sqref>B16 B11 F11:G18</xm:sqref>
        </x14:dataValidation>
        <x14:dataValidation type="list" allowBlank="1" showInputMessage="1" showErrorMessage="1">
          <x14:formula1>
            <xm:f>[2]Hoja2!#REF!</xm:f>
          </x14:formula1>
          <xm:sqref>F19:G21 B19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A86FAD39B5C2418E0B808E3CE1B327" ma:contentTypeVersion="7" ma:contentTypeDescription="Create a new document." ma:contentTypeScope="" ma:versionID="82f9da53b46c1bcb170c12762dabc2e4">
  <xsd:schema xmlns:xsd="http://www.w3.org/2001/XMLSchema" xmlns:xs="http://www.w3.org/2001/XMLSchema" xmlns:p="http://schemas.microsoft.com/office/2006/metadata/properties" xmlns:ns2="3c35b8ef-88c9-4263-af7e-30a62b7c290c" targetNamespace="http://schemas.microsoft.com/office/2006/metadata/properties" ma:root="true" ma:fieldsID="9010eb3ce17a84b4e35cc140d4fb4398" ns2:_="">
    <xsd:import namespace="3c35b8ef-88c9-4263-af7e-30a62b7c290c"/>
    <xsd:element name="properties">
      <xsd:complexType>
        <xsd:sequence>
          <xsd:element name="documentManagement">
            <xsd:complexType>
              <xsd:all>
                <xsd:element ref="ns2:Descripci_x00f3_n" minOccurs="0"/>
                <xsd:element ref="ns2:Tipo_x0020_documento" minOccurs="0"/>
                <xsd:element ref="ns2:Formato" minOccurs="0"/>
                <xsd:element ref="ns2:Filtro" minOccurs="0"/>
                <xsd:element ref="ns2:Vigencia" minOccurs="0"/>
                <xsd:element ref="ns2:q3mz"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35b8ef-88c9-4263-af7e-30a62b7c290c"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Tipo_x0020_documento" ma:index="9" nillable="true" ma:displayName="Tipo documento" ma:internalName="Tipo_x0020_documento">
      <xsd:simpleType>
        <xsd:restriction base="dms:Text">
          <xsd:maxLength value="255"/>
        </xsd:restriction>
      </xsd:simpleType>
    </xsd:element>
    <xsd:element name="Formato" ma:index="10"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11" nillable="true" ma:displayName="Filtro" ma:internalName="Filtro">
      <xsd:simpleType>
        <xsd:restriction base="dms:Text">
          <xsd:maxLength value="255"/>
        </xsd:restriction>
      </xsd:simpleType>
    </xsd:element>
    <xsd:element name="Vigencia" ma:index="12" nillable="true" ma:displayName="Vigencia" ma:internalName="Vigencia">
      <xsd:simpleType>
        <xsd:restriction base="dms:Text">
          <xsd:maxLength value="255"/>
        </xsd:restriction>
      </xsd:simpleType>
    </xsd:element>
    <xsd:element name="q3mz" ma:index="13" nillable="true" ma:displayName="Text" ma:internalName="q3mz">
      <xsd:simpleType>
        <xsd:restriction base="dms:Text"/>
      </xsd:simpleType>
    </xsd:element>
    <xsd:element name="orden" ma:index="14" nillable="true" ma:displayName="orden" ma:internalName="ord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igencia xmlns="3c35b8ef-88c9-4263-af7e-30a62b7c290c">2016</Vigencia>
    <Descripci_x00f3_n xmlns="3c35b8ef-88c9-4263-af7e-30a62b7c290c" xsi:nil="true"/>
    <Tipo_x0020_documento xmlns="3c35b8ef-88c9-4263-af7e-30a62b7c290c">Cronograma</Tipo_x0020_documento>
    <Filtro xmlns="3c35b8ef-88c9-4263-af7e-30a62b7c290c">Planes consolidados</Filtro>
    <Formato xmlns="3c35b8ef-88c9-4263-af7e-30a62b7c290c">/Style%20Library/Images/xls.svg</Formato>
    <q3mz xmlns="3c35b8ef-88c9-4263-af7e-30a62b7c290c">02</q3mz>
    <orden xmlns="3c35b8ef-88c9-4263-af7e-30a62b7c290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b150946a-e91e-41f5-8b47-a9dbc3d237ee">AEVVZYF6TF2M-951-22</_dlc_DocId>
    <_dlc_DocIdUrl xmlns="b150946a-e91e-41f5-8b47-a9dbc3d237ee">
      <Url>http://www.aerocivil.gov.co/Aerocivil/PlanGestControl/PoliticasPlanesProy/Planes-Participacion-Aprobados/_layouts/DocIdRedir.aspx?ID=AEVVZYF6TF2M-951-22</Url>
      <Description>AEVVZYF6TF2M-951-22</Description>
    </_dlc_DocIdUrl>
  </documentManagement>
</p:properties>
</file>

<file path=customXml/itemProps1.xml><?xml version="1.0" encoding="utf-8"?>
<ds:datastoreItem xmlns:ds="http://schemas.openxmlformats.org/officeDocument/2006/customXml" ds:itemID="{75FCC46C-2114-4EB4-AFEC-DFC9DA1AAFB6}"/>
</file>

<file path=customXml/itemProps2.xml><?xml version="1.0" encoding="utf-8"?>
<ds:datastoreItem xmlns:ds="http://schemas.openxmlformats.org/officeDocument/2006/customXml" ds:itemID="{CB10E9A5-B70C-4A16-A56A-047F18D7AF7F}"/>
</file>

<file path=customXml/itemProps3.xml><?xml version="1.0" encoding="utf-8"?>
<ds:datastoreItem xmlns:ds="http://schemas.openxmlformats.org/officeDocument/2006/customXml" ds:itemID="{9B45D9CA-D9EA-45F5-8BDA-60AC9AF7536F}"/>
</file>

<file path=customXml/itemProps4.xml><?xml version="1.0" encoding="utf-8"?>
<ds:datastoreItem xmlns:ds="http://schemas.openxmlformats.org/officeDocument/2006/customXml" ds:itemID="{CB10E9A5-B70C-4A16-A56A-047F18D7AF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Subdirección CI</vt:lpstr>
      <vt:lpstr>SG Inv. Salud Ocupacion</vt:lpstr>
      <vt:lpstr>SG Inv Informática</vt:lpstr>
      <vt:lpstr>SG Inv. Inmuebles  </vt:lpstr>
      <vt:lpstr>SG Inv Asesorias</vt:lpstr>
      <vt:lpstr>CEA CI</vt:lpstr>
      <vt:lpstr>SSA CI</vt:lpstr>
      <vt:lpstr>Teleco CI</vt:lpstr>
      <vt:lpstr>DDA CI</vt:lpstr>
      <vt:lpstr>DSSA CI</vt:lpstr>
      <vt:lpstr>Hoja1</vt:lpstr>
      <vt:lpstr>'DDA CI'!Área_de_impresión</vt:lpstr>
      <vt:lpstr>'SG Inv. Salud Ocupacion'!Títulos_a_imprimir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Cronogramas de inversión 2016</dc:title>
  <dc:creator>Juliana Caldas Torres</dc:creator>
  <cp:lastModifiedBy>Juliana Caldas Torres</cp:lastModifiedBy>
  <dcterms:created xsi:type="dcterms:W3CDTF">2016-01-29T19:10:26Z</dcterms:created>
  <dcterms:modified xsi:type="dcterms:W3CDTF">2016-01-29T19:18:27Z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0x0101008DA86FAD39B5C2418E0B808E3CE1B327</vt:lpwstr>
  </property>
  <property fmtid="{D5CDD505-2E9C-101B-9397-08002B2CF9AE}" pid="3" name="_dlc_DocIdItemGuid">
    <vt:lpwstr>5503f31e-15d8-4269-b14b-9415d1e714f2</vt:lpwstr>
  </property>
</Properties>
</file>